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5580" firstSheet="4" activeTab="7"/>
  </bookViews>
  <sheets>
    <sheet name="RAFFA" sheetId="1" r:id="rId1"/>
    <sheet name="KOMBİNE ERKEK" sheetId="2" r:id="rId2"/>
    <sheet name="KOMBİNE BAYAN" sheetId="3" r:id="rId3"/>
    <sheet name="ERKEKLVOLO ALTIN NOKTA" sheetId="4" r:id="rId4"/>
    <sheet name="BAYAN VOLO ALTIN NOKTA" sheetId="5" r:id="rId5"/>
    <sheet name="BAYANLAR VOLO BASAMAK" sheetId="6" r:id="rId6"/>
    <sheet name="ERKEKLER VOLO BASAMAK" sheetId="7" r:id="rId7"/>
    <sheet name="puan" sheetId="8" r:id="rId8"/>
  </sheets>
  <definedNames/>
  <calcPr fullCalcOnLoad="1"/>
</workbook>
</file>

<file path=xl/sharedStrings.xml><?xml version="1.0" encoding="utf-8"?>
<sst xmlns="http://schemas.openxmlformats.org/spreadsheetml/2006/main" count="1038" uniqueCount="204">
  <si>
    <t>TAKIMLAR</t>
  </si>
  <si>
    <t>TAKIM 1</t>
  </si>
  <si>
    <t>TAKIM 2</t>
  </si>
  <si>
    <t>ALDIĞI 
SAYI</t>
  </si>
  <si>
    <t>SIRA
 NO</t>
  </si>
  <si>
    <t>KURA ÇEKİMİ</t>
  </si>
  <si>
    <t>1. TUR</t>
  </si>
  <si>
    <t>PUAN</t>
  </si>
  <si>
    <t>A.S</t>
  </si>
  <si>
    <t>V.S</t>
  </si>
  <si>
    <t>AV.</t>
  </si>
  <si>
    <t>2. TUR</t>
  </si>
  <si>
    <t>1.TUR SONUÇ</t>
  </si>
  <si>
    <t>2.TUR SONUÇ</t>
  </si>
  <si>
    <t>3. TUR</t>
  </si>
  <si>
    <t>3.TUR SONUÇ</t>
  </si>
  <si>
    <t>4. TUR</t>
  </si>
  <si>
    <t>4.TUR SONUÇ</t>
  </si>
  <si>
    <t>5. TUR</t>
  </si>
  <si>
    <t>5.TUR SONUÇ</t>
  </si>
  <si>
    <t>ESKİŞEHİR ESJİM</t>
  </si>
  <si>
    <t>ESKİŞEHİR GSİM</t>
  </si>
  <si>
    <t>RİZE GSİM</t>
  </si>
  <si>
    <t>GÜMÜŞHANE GSİM</t>
  </si>
  <si>
    <t>İZMİR BOCCE</t>
  </si>
  <si>
    <t>SAMSUN ALAÇAM</t>
  </si>
  <si>
    <t>İSTANBUL BOCCE</t>
  </si>
  <si>
    <t>İZMİR KONAK</t>
  </si>
  <si>
    <t>BURSA HASANAĞA TOKİ</t>
  </si>
  <si>
    <t>ANTALYA YAT YELKEN</t>
  </si>
  <si>
    <t>ANTALYA KEMER</t>
  </si>
  <si>
    <t>KIRIKKALE GSİM</t>
  </si>
  <si>
    <t>BURSA MALİYE</t>
  </si>
  <si>
    <t>ANKARA SİTAL</t>
  </si>
  <si>
    <t>BURSA ÇEKİRGE</t>
  </si>
  <si>
    <t>BİNGÖL GSİM</t>
  </si>
  <si>
    <t>ANKARA KAZAN</t>
  </si>
  <si>
    <t>BARTIN KTL</t>
  </si>
  <si>
    <t>M.Yılmaz DURAN-Birkan TÜLEK-Pembe YILMAZTÜRK-Talha ERSOY</t>
  </si>
  <si>
    <t>Melike BOZ-Faik ÖZTÜRK-A.Asker RECEP</t>
  </si>
  <si>
    <t>Yılmaz GÜZELOCAK-Ramazan ÖMEROĞLU-Seda GERİDÖNMEZ-Sevda KEKLİK</t>
  </si>
  <si>
    <t>Tansu YILDIRIM-Yasin ŞEN-İsmail MUSAGİL</t>
  </si>
  <si>
    <t>Pınar DEMİR-Mustafa ARSLANTAŞ-Bekircan ÖZKARA-Mikail BEKAR</t>
  </si>
  <si>
    <t>Musa ALTUN-Ayten ÖZ-Gözde ÇİFTÇİ</t>
  </si>
  <si>
    <t>Ahmet ÇAM-Özlem ÖZALP-Y.Emre YEŞİLYURT-Ethem KAND&gt;EMİR</t>
  </si>
  <si>
    <t>Güven HORUZ-Murat BALCIOĞLU-Başak TUTAN</t>
  </si>
  <si>
    <t>Mert TÜRK-Levent KADER-Ezgi AKTÜRK-Buğra ARSLAN</t>
  </si>
  <si>
    <t>Rüstem HAMDİ-İnc Ece ÖZTÜRK-İsmet RESULLÜ</t>
  </si>
  <si>
    <t>Rukiye YÜKSEL-Mızgin MORKOYUN-Serhat SAYAK</t>
  </si>
  <si>
    <t>Mesut ERGİŞİ-Caner MAKARA-Gözde ÇANKAYA-Alev DÜZGÜN</t>
  </si>
  <si>
    <t>Hüseyin TÜKENMEZ-Talia KUMARTAŞLIOĞLU-İlke KUMARTAŞLIOĞLU-Gökhan ÇELİK</t>
  </si>
  <si>
    <t>Mert TÜRK-Levent KADER-Ezgi AKTÜRK-Taha GEMİ</t>
  </si>
  <si>
    <t>OYUNCULAR</t>
  </si>
  <si>
    <t>Merve ABAR-İ.Hakkı YILMAZ-Özkay KAPLAN (Canip ASLAN)</t>
  </si>
  <si>
    <t>Zekeriya AYDOĞAN-Osman BATUK-Tuğçe ÖZLÜ (Adil KIR)</t>
  </si>
  <si>
    <t>Uğur GÜN-Ekrem AYER-Seçil ÖZDEMİR (Bülent ŞENER)</t>
  </si>
  <si>
    <t>İbrahim ÇİDEM-İsmail MEŞEDALI-Damla KÜÇÜK</t>
  </si>
  <si>
    <t>Hhüseyin TÜKENMEZ-Merve TİMUR-Gökhan ÇELİK(Talia KUMARTAŞLIOĞLU)</t>
  </si>
  <si>
    <t>Tansu YILDIRIM-Yasin ŞEN-İsmail MUSAGİL(a.İhsan ALTINTAŞ)</t>
  </si>
  <si>
    <t>Şaban TAŞKIN-Yeşim YAVAŞ-Öznur TUTAN-Kadir YAZICI</t>
  </si>
  <si>
    <t>Mesut ERGİŞİ-Caner MAKARA-Gözde ÇANKAYA-(Alev DÜZGÜN)</t>
  </si>
  <si>
    <t>Zekeriya AYDOĞAN-Osman BATUK-Tuğçe ÖZLÜ-(Adil KIR)</t>
  </si>
  <si>
    <t>Merve ABAR-İ.Hakkı YILMAZ-Özkay KAPLAN-(Canip ASLAN)</t>
  </si>
  <si>
    <t>Şaban TAŞKIN-Yeşim SAVAŞ-Öznur TUTAN-(Kadir YAZICI)</t>
  </si>
  <si>
    <t>Birkan TÜLEK-Pembe YILMAZTÜRK-Talha ERSOY-(M.Yılmaz DURAN)</t>
  </si>
  <si>
    <t>Ahmet ÇAM-Özlem ÖZALP-Y.Emre YEŞİLYURT-Etem KANDEMİR</t>
  </si>
  <si>
    <t>Pınar DEMİR-Mustafa ARSLANTAŞ-Mikail BEKAR(Bekircan ÖZKARA)</t>
  </si>
  <si>
    <t>Yılmaz GÜZELOCAK-Seda GERİDÖNMEZ-Sevda KEKLİK-(Ramazan ÖMEROĞLU)</t>
  </si>
  <si>
    <t>Uğur GÜN-Ekrem AYER-Seçil ÖZDEMİR-(Bülent ŞENER)</t>
  </si>
  <si>
    <t>Hüseyin TÜKENMEZ-Merve TİMUR-Gökhan ÇELİK-(Talia KUMARTAŞLIOĞLU-Emre TİMUR)</t>
  </si>
  <si>
    <t>Şaban TAŞKIN-Yeşim SAVAŞ-Öznur TUTAN-Kadir YAZICI</t>
  </si>
  <si>
    <t>Yılmaz GÜZELOCAK-Seda GERİDÖNMEZ-Sevda KEKLİK-Ramazan ÖMEROĞLU</t>
  </si>
  <si>
    <t>Mert TÜRK-Levent KADER-Ezgi AKTÜRK-Taha GEMİ-Buğra ARSLAN</t>
  </si>
  <si>
    <t>Ahmet ÇAM-Özlem ÖZALP-Etem KANDEMİR-(Y.Emre YEŞİLYURT)</t>
  </si>
  <si>
    <t>Birkan TÜLEK-Pembe YILMAZTÜRK-Talha ERSOY-M.Yılmaz DURAN</t>
  </si>
  <si>
    <t>Pınar DEMİR-Mikail BEKAR-Bekircan ÖZKARA-(Mustafa ARSLANTAŞ)</t>
  </si>
  <si>
    <t>SIRALAMA
PUANI</t>
  </si>
  <si>
    <t>MÜSABAKALARI</t>
  </si>
  <si>
    <t>İsmailMUSAGİL-Tansu YILDIRIM-Yasin ŞEN</t>
  </si>
  <si>
    <t>Rukiye YÜKSEL-Mizgin MORKOYUN-Serhat SAYAK</t>
  </si>
  <si>
    <t>Mesut ERGİŞİ-Caner MAKARA-Gözde ÇANKAYA</t>
  </si>
  <si>
    <t>Hüseyin TÜKENMEZ-Merve TİMUR-Gökhan ÇELİK-(Talia KUMARTAŞLIOĞLU)</t>
  </si>
  <si>
    <t>Ahmet ÇAM-Özlem ÖZALP-Y.Emre YEŞİLYURT-(Etem KANDEMİR)</t>
  </si>
  <si>
    <t>Merve ABAR--Özkay KAPLAN-Canip ASLAN-(İ.Hakkı YILMAZ)</t>
  </si>
  <si>
    <t>1.HEDEF</t>
  </si>
  <si>
    <t>2.HEDEF</t>
  </si>
  <si>
    <t>3.HEDEF</t>
  </si>
  <si>
    <t>4.HEDEF</t>
  </si>
  <si>
    <t>5.HEDEF</t>
  </si>
  <si>
    <t>6.HEDEF</t>
  </si>
  <si>
    <t>7.HEDEF</t>
  </si>
  <si>
    <t>8.HEDEF</t>
  </si>
  <si>
    <t>9.HEDEF</t>
  </si>
  <si>
    <t>10.HEDEF</t>
  </si>
  <si>
    <t>11.HEDEF</t>
  </si>
  <si>
    <t>1.ATIŞ TOP</t>
  </si>
  <si>
    <t>2.ATIŞ TOP</t>
  </si>
  <si>
    <t xml:space="preserve"> EN YÜKSEK 1</t>
  </si>
  <si>
    <t>..toplam..</t>
  </si>
  <si>
    <t>ERKEK SPORCULAR</t>
  </si>
  <si>
    <t>2010-2011 BOCCE 1. LİGİ ERKEKLER 
VOLO ALTIN NOKTA PUAN DURUMU</t>
  </si>
  <si>
    <t>2010-2011 BOCCE 1. LİGİ BAYANLAR 
VOLO ALTIN NOKTA PUAN DURUMU</t>
  </si>
  <si>
    <t>BAYAN SPORCULAR</t>
  </si>
  <si>
    <t>BAYANLAR VOLO (BASAMAK)</t>
  </si>
  <si>
    <t>SIRA</t>
  </si>
  <si>
    <t>ATIŞ
1</t>
  </si>
  <si>
    <t>VURUŞ
1</t>
  </si>
  <si>
    <t>ATIŞ
2</t>
  </si>
  <si>
    <t>VURUŞ
2</t>
  </si>
  <si>
    <t>EN
YÜKSEK</t>
  </si>
  <si>
    <t>TOPLAM
VURUŞ</t>
  </si>
  <si>
    <t>TOPLAM
ATIŞ</t>
  </si>
  <si>
    <t>1.TUR</t>
  </si>
  <si>
    <t>2.TUR</t>
  </si>
  <si>
    <t>Oyuncular</t>
  </si>
  <si>
    <t>Faik KAPSIZ
lig sekreteri</t>
  </si>
  <si>
    <t>KOMBİNE  ERKEKLER</t>
  </si>
  <si>
    <t>KOMBİNE  BAYANLAR</t>
  </si>
  <si>
    <t>2010-2011 1. LİG MÜSABAKALARI</t>
  </si>
  <si>
    <t>GÖKHAN ÇELİK</t>
  </si>
  <si>
    <t>EKREM AYER</t>
  </si>
  <si>
    <t>BEKİR CAN ÖZKARA</t>
  </si>
  <si>
    <t>ÖZKAY KAPLAN</t>
  </si>
  <si>
    <t>EMRE ABAR</t>
  </si>
  <si>
    <t>ŞABAN TAŞKIN</t>
  </si>
  <si>
    <t>İBRAHİM ÇİDEM</t>
  </si>
  <si>
    <t>MUSTAFA KILINÇ</t>
  </si>
  <si>
    <t>GÜVEN HORUZ</t>
  </si>
  <si>
    <t>TALHA ERSOY</t>
  </si>
  <si>
    <t>RÜSTEM HAMDİ</t>
  </si>
  <si>
    <t>TAHA GEMİ</t>
  </si>
  <si>
    <t>YUNUS EMRE YEŞİLYURT</t>
  </si>
  <si>
    <t>MUSA ALTUN</t>
  </si>
  <si>
    <t>YILMAZ GÜZELOCAK</t>
  </si>
  <si>
    <t>FAİK ÖZTÜRK</t>
  </si>
  <si>
    <t>ALİ ASKER RECEP</t>
  </si>
  <si>
    <t>BUĞRA ARSLAN</t>
  </si>
  <si>
    <t>TAHA ERSOY</t>
  </si>
  <si>
    <t>TOLGA YÜCEL</t>
  </si>
  <si>
    <t>KEMAL PİRİÇ</t>
  </si>
  <si>
    <t>MESUT ERGİŞİ</t>
  </si>
  <si>
    <t>MİKAİL BEKAR</t>
  </si>
  <si>
    <t>HÜSEYİN TÜKENMEZ</t>
  </si>
  <si>
    <t>ÖZKAN KURT</t>
  </si>
  <si>
    <t>MERVE ÖZTÜRK</t>
  </si>
  <si>
    <t>PINAR DEMİR</t>
  </si>
  <si>
    <t>GÜLÇİN ESEN</t>
  </si>
  <si>
    <t>NESLİHAN SAKA</t>
  </si>
  <si>
    <t>SEVCAN AKBABA</t>
  </si>
  <si>
    <t>GAMZE ÖZGÜN</t>
  </si>
  <si>
    <t>DAMLA KÜÇÜK</t>
  </si>
  <si>
    <t>TANSU YILDIRIM</t>
  </si>
  <si>
    <t>PEMBE YILMAZTÜRK</t>
  </si>
  <si>
    <t>TUĞÇE ÖZLÜ</t>
  </si>
  <si>
    <t>GÖZDE ÖZGÜN</t>
  </si>
  <si>
    <t>ÖZLEM KORKMAZ</t>
  </si>
  <si>
    <t>EZGİ AKTUĞ</t>
  </si>
  <si>
    <t>SEVDA KEKLİK</t>
  </si>
  <si>
    <t>GİZEM OYMAK</t>
  </si>
  <si>
    <t>MELİKE BOZ</t>
  </si>
  <si>
    <t>EMİNE DURSUN</t>
  </si>
  <si>
    <t>İNCİ ECE ÖZTÜRK</t>
  </si>
  <si>
    <t>MERVE UÇAN</t>
  </si>
  <si>
    <t>İKBAL KAVALCI</t>
  </si>
  <si>
    <t>YEŞİM YAVAŞ</t>
  </si>
  <si>
    <t>NUR ERSAN</t>
  </si>
  <si>
    <t>KÜBRA NUR BASAR</t>
  </si>
  <si>
    <t>İLKE KUMARTAŞLIOĞLU</t>
  </si>
  <si>
    <t>EZGİ AKTÜRK</t>
  </si>
  <si>
    <t>LEVENT KADER</t>
  </si>
  <si>
    <t>İSMAİL MEŞEDALI</t>
  </si>
  <si>
    <t>ENGİN ULUSOY</t>
  </si>
  <si>
    <t>FATİH ÖZTÜRK</t>
  </si>
  <si>
    <t>CANİP ASLAN</t>
  </si>
  <si>
    <t>İSMET RESUL</t>
  </si>
  <si>
    <t>SUAT YAHYAOĞLU</t>
  </si>
  <si>
    <t>ETEM KANDEMİR</t>
  </si>
  <si>
    <t>RAMAZAN ÖMEROĞLU</t>
  </si>
  <si>
    <t>FAİK DURSUN ÖZTÜRK</t>
  </si>
  <si>
    <t>KEMAL PİRİNÇ</t>
  </si>
  <si>
    <t>ABDULLAH ALTUN</t>
  </si>
  <si>
    <t>BEKİRCAN ÖZKARA</t>
  </si>
  <si>
    <t>ERKEKLER VOLO (BASAMAK)</t>
  </si>
  <si>
    <t>BELFU OKALAN</t>
  </si>
  <si>
    <t>MERVE ABAR</t>
  </si>
  <si>
    <t>ÖZGE ÇELİK</t>
  </si>
  <si>
    <t>MERYEM ÇAKMAK</t>
  </si>
  <si>
    <t>ÇİĞDEM TAŞDELEN</t>
  </si>
  <si>
    <t>SEDA GERİDÖNMEZ</t>
  </si>
  <si>
    <t>SEVGİ DOĞAN</t>
  </si>
  <si>
    <t>TALİA KUMARTAŞLIOĞLU</t>
  </si>
  <si>
    <t>BAYAN
BAS.</t>
  </si>
  <si>
    <t>ERKEK
BAS.</t>
  </si>
  <si>
    <t>BAYAN
KOM.</t>
  </si>
  <si>
    <t>ERKEK
KOM.</t>
  </si>
  <si>
    <t>BAYAN
ALT.</t>
  </si>
  <si>
    <t>ERKEK
ALT.</t>
  </si>
  <si>
    <t xml:space="preserve">          </t>
  </si>
  <si>
    <t>OSMAN BATUK</t>
  </si>
  <si>
    <t>VOLO GENEL SIRALAMA</t>
  </si>
  <si>
    <t>RAFFA
PUAN</t>
  </si>
  <si>
    <t>GENEL
SIRALAMA</t>
  </si>
  <si>
    <t>PUAN
TOPLAM</t>
  </si>
  <si>
    <t>VOLO
PUAN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</si>
</sst>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23"/>
      <name val="Calibri"/>
      <family val="2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sz val="13"/>
      <name val="Arial Tur"/>
      <family val="0"/>
    </font>
    <font>
      <sz val="10"/>
      <name val="Times New Roman"/>
      <family val="1"/>
    </font>
    <font>
      <b/>
      <sz val="7"/>
      <name val="Arial Tur"/>
      <family val="0"/>
    </font>
    <font>
      <b/>
      <i/>
      <sz val="12"/>
      <color indexed="18"/>
      <name val="Verdana"/>
      <family val="2"/>
    </font>
    <font>
      <b/>
      <sz val="8"/>
      <name val="Arial Tu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8"/>
      <color indexed="8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b/>
      <i/>
      <sz val="10"/>
      <color indexed="18"/>
      <name val="Arial"/>
      <family val="0"/>
    </font>
    <font>
      <b/>
      <i/>
      <sz val="18"/>
      <color indexed="10"/>
      <name val="Calibri"/>
      <family val="2"/>
    </font>
    <font>
      <b/>
      <i/>
      <sz val="14"/>
      <color indexed="10"/>
      <name val="Calibri"/>
      <family val="2"/>
    </font>
    <font>
      <b/>
      <i/>
      <sz val="14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10" xfId="0" applyFill="1" applyBorder="1" applyAlignment="1" applyProtection="1">
      <alignment horizontal="left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/>
      <protection hidden="1"/>
    </xf>
    <xf numFmtId="0" fontId="3" fillId="35" borderId="12" xfId="0" applyFont="1" applyFill="1" applyBorder="1" applyAlignment="1" applyProtection="1">
      <alignment horizontal="center" vertical="center"/>
      <protection hidden="1"/>
    </xf>
    <xf numFmtId="0" fontId="6" fillId="37" borderId="10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/>
      <protection hidden="1"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 horizontal="left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9" fillId="34" borderId="0" xfId="0" applyFont="1" applyFill="1" applyAlignment="1" applyProtection="1">
      <alignment/>
      <protection hidden="1"/>
    </xf>
    <xf numFmtId="0" fontId="0" fillId="34" borderId="14" xfId="0" applyFill="1" applyBorder="1" applyAlignment="1" applyProtection="1">
      <alignment horizontal="center" vertical="center"/>
      <protection hidden="1"/>
    </xf>
    <xf numFmtId="0" fontId="10" fillId="34" borderId="10" xfId="0" applyFont="1" applyFill="1" applyBorder="1" applyAlignment="1" applyProtection="1">
      <alignment/>
      <protection hidden="1"/>
    </xf>
    <xf numFmtId="0" fontId="3" fillId="34" borderId="15" xfId="0" applyFont="1" applyFill="1" applyBorder="1" applyAlignment="1" applyProtection="1">
      <alignment horizontal="center" vertical="center"/>
      <protection hidden="1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3" fillId="33" borderId="16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/>
      <protection hidden="1"/>
    </xf>
    <xf numFmtId="0" fontId="3" fillId="34" borderId="17" xfId="0" applyFont="1" applyFill="1" applyBorder="1" applyAlignment="1" applyProtection="1">
      <alignment horizontal="center" vertical="center"/>
      <protection hidden="1"/>
    </xf>
    <xf numFmtId="0" fontId="19" fillId="38" borderId="18" xfId="0" applyFont="1" applyFill="1" applyBorder="1" applyAlignment="1" applyProtection="1">
      <alignment horizontal="center"/>
      <protection hidden="1"/>
    </xf>
    <xf numFmtId="0" fontId="19" fillId="39" borderId="18" xfId="0" applyFont="1" applyFill="1" applyBorder="1" applyAlignment="1" applyProtection="1">
      <alignment horizontal="center"/>
      <protection hidden="1"/>
    </xf>
    <xf numFmtId="0" fontId="19" fillId="40" borderId="18" xfId="0" applyFont="1" applyFill="1" applyBorder="1" applyAlignment="1" applyProtection="1">
      <alignment horizontal="center"/>
      <protection hidden="1"/>
    </xf>
    <xf numFmtId="0" fontId="24" fillId="34" borderId="0" xfId="0" applyFont="1" applyFill="1" applyAlignment="1" applyProtection="1">
      <alignment vertical="center"/>
      <protection hidden="1"/>
    </xf>
    <xf numFmtId="0" fontId="10" fillId="34" borderId="10" xfId="0" applyFont="1" applyFill="1" applyBorder="1" applyAlignment="1" applyProtection="1">
      <alignment horizontal="left"/>
      <protection hidden="1"/>
    </xf>
    <xf numFmtId="0" fontId="0" fillId="34" borderId="10" xfId="0" applyFill="1" applyBorder="1" applyAlignment="1" applyProtection="1">
      <alignment horizontal="left"/>
      <protection hidden="1"/>
    </xf>
    <xf numFmtId="0" fontId="0" fillId="41" borderId="0" xfId="0" applyFill="1" applyAlignment="1" applyProtection="1">
      <alignment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12" fillId="36" borderId="10" xfId="0" applyFont="1" applyFill="1" applyBorder="1" applyAlignment="1" applyProtection="1">
      <alignment horizontal="left" vertical="center" shrinkToFit="1"/>
      <protection hidden="1"/>
    </xf>
    <xf numFmtId="0" fontId="0" fillId="42" borderId="10" xfId="0" applyFill="1" applyBorder="1" applyAlignment="1" applyProtection="1">
      <alignment horizontal="center"/>
      <protection hidden="1"/>
    </xf>
    <xf numFmtId="0" fontId="0" fillId="43" borderId="10" xfId="0" applyFill="1" applyBorder="1" applyAlignment="1" applyProtection="1">
      <alignment horizontal="center"/>
      <protection hidden="1"/>
    </xf>
    <xf numFmtId="0" fontId="0" fillId="44" borderId="10" xfId="0" applyFill="1" applyBorder="1" applyAlignment="1" applyProtection="1">
      <alignment horizontal="center"/>
      <protection hidden="1"/>
    </xf>
    <xf numFmtId="0" fontId="0" fillId="45" borderId="10" xfId="0" applyFill="1" applyBorder="1" applyAlignment="1" applyProtection="1">
      <alignment horizontal="center"/>
      <protection hidden="1"/>
    </xf>
    <xf numFmtId="0" fontId="0" fillId="46" borderId="10" xfId="0" applyFill="1" applyBorder="1" applyAlignment="1" applyProtection="1">
      <alignment horizontal="center"/>
      <protection hidden="1"/>
    </xf>
    <xf numFmtId="0" fontId="0" fillId="39" borderId="10" xfId="0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0" fillId="39" borderId="0" xfId="0" applyFill="1" applyAlignment="1" applyProtection="1">
      <alignment horizontal="center"/>
      <protection hidden="1"/>
    </xf>
    <xf numFmtId="0" fontId="0" fillId="47" borderId="10" xfId="0" applyFill="1" applyBorder="1" applyAlignment="1" applyProtection="1">
      <alignment horizontal="center"/>
      <protection hidden="1"/>
    </xf>
    <xf numFmtId="0" fontId="0" fillId="48" borderId="10" xfId="0" applyFill="1" applyBorder="1" applyAlignment="1" applyProtection="1">
      <alignment/>
      <protection hidden="1"/>
    </xf>
    <xf numFmtId="0" fontId="12" fillId="49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11" fillId="49" borderId="16" xfId="0" applyFont="1" applyFill="1" applyBorder="1" applyAlignment="1" applyProtection="1">
      <alignment horizontal="center" vertical="center" wrapText="1"/>
      <protection hidden="1"/>
    </xf>
    <xf numFmtId="0" fontId="11" fillId="49" borderId="0" xfId="0" applyFont="1" applyFill="1" applyBorder="1" applyAlignment="1" applyProtection="1">
      <alignment horizontal="center" vertical="center" wrapText="1"/>
      <protection hidden="1"/>
    </xf>
    <xf numFmtId="0" fontId="0" fillId="49" borderId="0" xfId="0" applyFill="1" applyAlignment="1" applyProtection="1">
      <alignment/>
      <protection hidden="1"/>
    </xf>
    <xf numFmtId="0" fontId="17" fillId="50" borderId="19" xfId="0" applyFont="1" applyFill="1" applyBorder="1" applyAlignment="1" applyProtection="1">
      <alignment vertical="center"/>
      <protection hidden="1"/>
    </xf>
    <xf numFmtId="0" fontId="18" fillId="51" borderId="10" xfId="0" applyFont="1" applyFill="1" applyBorder="1" applyAlignment="1" applyProtection="1">
      <alignment horizontal="center"/>
      <protection hidden="1"/>
    </xf>
    <xf numFmtId="0" fontId="0" fillId="48" borderId="10" xfId="0" applyFill="1" applyBorder="1" applyAlignment="1" applyProtection="1">
      <alignment horizontal="center"/>
      <protection hidden="1"/>
    </xf>
    <xf numFmtId="0" fontId="20" fillId="33" borderId="10" xfId="0" applyFont="1" applyFill="1" applyBorder="1" applyAlignment="1" applyProtection="1">
      <alignment/>
      <protection hidden="1"/>
    </xf>
    <xf numFmtId="0" fontId="17" fillId="50" borderId="12" xfId="0" applyFont="1" applyFill="1" applyBorder="1" applyAlignment="1" applyProtection="1">
      <alignment vertical="center"/>
      <protection hidden="1"/>
    </xf>
    <xf numFmtId="0" fontId="17" fillId="50" borderId="19" xfId="0" applyFont="1" applyFill="1" applyBorder="1" applyAlignment="1" applyProtection="1">
      <alignment/>
      <protection hidden="1"/>
    </xf>
    <xf numFmtId="0" fontId="17" fillId="50" borderId="12" xfId="0" applyFont="1" applyFill="1" applyBorder="1" applyAlignment="1" applyProtection="1">
      <alignment/>
      <protection hidden="1"/>
    </xf>
    <xf numFmtId="0" fontId="3" fillId="49" borderId="10" xfId="0" applyFont="1" applyFill="1" applyBorder="1" applyAlignment="1" applyProtection="1">
      <alignment horizontal="center" vertical="center"/>
      <protection hidden="1"/>
    </xf>
    <xf numFmtId="0" fontId="6" fillId="52" borderId="10" xfId="0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Border="1" applyAlignment="1" applyProtection="1">
      <alignment horizontal="left" vertical="center"/>
      <protection hidden="1"/>
    </xf>
    <xf numFmtId="0" fontId="0" fillId="37" borderId="10" xfId="0" applyFill="1" applyBorder="1" applyAlignment="1" applyProtection="1">
      <alignment horizontal="center" vertical="center"/>
      <protection hidden="1"/>
    </xf>
    <xf numFmtId="0" fontId="4" fillId="49" borderId="10" xfId="0" applyFont="1" applyFill="1" applyBorder="1" applyAlignment="1" applyProtection="1">
      <alignment horizontal="center" vertical="center"/>
      <protection hidden="1"/>
    </xf>
    <xf numFmtId="0" fontId="0" fillId="36" borderId="13" xfId="0" applyFill="1" applyBorder="1" applyAlignment="1" applyProtection="1">
      <alignment horizontal="left" vertical="center"/>
      <protection hidden="1"/>
    </xf>
    <xf numFmtId="0" fontId="0" fillId="34" borderId="14" xfId="0" applyFill="1" applyBorder="1" applyAlignment="1" applyProtection="1">
      <alignment horizontal="left" vertical="center"/>
      <protection hidden="1"/>
    </xf>
    <xf numFmtId="0" fontId="4" fillId="34" borderId="14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16" xfId="0" applyFont="1" applyFill="1" applyBorder="1" applyAlignment="1" applyProtection="1">
      <alignment horizontal="center" vertical="center"/>
      <protection hidden="1"/>
    </xf>
    <xf numFmtId="0" fontId="25" fillId="34" borderId="0" xfId="0" applyFont="1" applyFill="1" applyAlignment="1" applyProtection="1">
      <alignment horizontal="center" vertical="center"/>
      <protection hidden="1"/>
    </xf>
    <xf numFmtId="0" fontId="23" fillId="34" borderId="0" xfId="0" applyFont="1" applyFill="1" applyAlignment="1" applyProtection="1">
      <alignment horizontal="center" vertical="center"/>
      <protection hidden="1"/>
    </xf>
    <xf numFmtId="0" fontId="15" fillId="34" borderId="17" xfId="0" applyFont="1" applyFill="1" applyBorder="1" applyAlignment="1" applyProtection="1">
      <alignment horizontal="center" textRotation="90" wrapText="1"/>
      <protection hidden="1"/>
    </xf>
    <xf numFmtId="0" fontId="15" fillId="34" borderId="20" xfId="0" applyFont="1" applyFill="1" applyBorder="1" applyAlignment="1" applyProtection="1">
      <alignment horizontal="center" textRotation="90" wrapText="1"/>
      <protection hidden="1"/>
    </xf>
    <xf numFmtId="0" fontId="13" fillId="49" borderId="16" xfId="0" applyFont="1" applyFill="1" applyBorder="1" applyAlignment="1" applyProtection="1">
      <alignment horizontal="center" vertical="center" wrapText="1"/>
      <protection hidden="1"/>
    </xf>
    <xf numFmtId="0" fontId="11" fillId="50" borderId="21" xfId="0" applyFont="1" applyFill="1" applyBorder="1" applyAlignment="1" applyProtection="1">
      <alignment horizontal="center" vertical="center" wrapText="1"/>
      <protection hidden="1"/>
    </xf>
    <xf numFmtId="0" fontId="14" fillId="50" borderId="22" xfId="0" applyFont="1" applyFill="1" applyBorder="1" applyAlignment="1" applyProtection="1">
      <alignment horizontal="center" vertical="center"/>
      <protection hidden="1"/>
    </xf>
    <xf numFmtId="0" fontId="14" fillId="50" borderId="23" xfId="0" applyFont="1" applyFill="1" applyBorder="1" applyAlignment="1" applyProtection="1">
      <alignment horizontal="center" vertical="center"/>
      <protection hidden="1"/>
    </xf>
    <xf numFmtId="0" fontId="11" fillId="50" borderId="0" xfId="0" applyFont="1" applyFill="1" applyBorder="1" applyAlignment="1" applyProtection="1">
      <alignment horizontal="center" vertical="center" wrapText="1"/>
      <protection hidden="1"/>
    </xf>
    <xf numFmtId="0" fontId="15" fillId="40" borderId="24" xfId="0" applyFont="1" applyFill="1" applyBorder="1" applyAlignment="1" applyProtection="1">
      <alignment horizontal="center" textRotation="90"/>
      <protection hidden="1"/>
    </xf>
    <xf numFmtId="0" fontId="15" fillId="40" borderId="20" xfId="0" applyFont="1" applyFill="1" applyBorder="1" applyAlignment="1" applyProtection="1">
      <alignment horizontal="center" textRotation="90"/>
      <protection hidden="1"/>
    </xf>
    <xf numFmtId="0" fontId="0" fillId="48" borderId="10" xfId="0" applyFill="1" applyBorder="1" applyAlignment="1" applyProtection="1">
      <alignment horizontal="center" textRotation="90"/>
      <protection hidden="1"/>
    </xf>
    <xf numFmtId="0" fontId="16" fillId="33" borderId="16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 wrapText="1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15" fillId="38" borderId="24" xfId="0" applyFont="1" applyFill="1" applyBorder="1" applyAlignment="1" applyProtection="1">
      <alignment horizontal="center" textRotation="90"/>
      <protection hidden="1"/>
    </xf>
    <xf numFmtId="0" fontId="15" fillId="38" borderId="20" xfId="0" applyFont="1" applyFill="1" applyBorder="1" applyAlignment="1" applyProtection="1">
      <alignment horizontal="center" textRotation="90"/>
      <protection hidden="1"/>
    </xf>
    <xf numFmtId="0" fontId="15" fillId="39" borderId="24" xfId="0" applyFont="1" applyFill="1" applyBorder="1" applyAlignment="1" applyProtection="1">
      <alignment horizontal="center" textRotation="90"/>
      <protection hidden="1"/>
    </xf>
    <xf numFmtId="0" fontId="15" fillId="39" borderId="20" xfId="0" applyFont="1" applyFill="1" applyBorder="1" applyAlignment="1" applyProtection="1">
      <alignment horizontal="center" textRotation="90"/>
      <protection hidden="1"/>
    </xf>
    <xf numFmtId="0" fontId="0" fillId="34" borderId="10" xfId="0" applyFill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39" borderId="0" xfId="0" applyFill="1" applyBorder="1" applyAlignment="1" applyProtection="1">
      <alignment horizontal="center" wrapText="1"/>
      <protection hidden="1"/>
    </xf>
    <xf numFmtId="0" fontId="0" fillId="39" borderId="0" xfId="0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 horizontal="center"/>
      <protection hidden="1"/>
    </xf>
    <xf numFmtId="0" fontId="21" fillId="36" borderId="0" xfId="0" applyFont="1" applyFill="1" applyAlignment="1" applyProtection="1">
      <alignment horizontal="center" vertical="center"/>
      <protection hidden="1"/>
    </xf>
    <xf numFmtId="0" fontId="22" fillId="39" borderId="10" xfId="0" applyFont="1" applyFill="1" applyBorder="1" applyAlignment="1" applyProtection="1">
      <alignment horizontal="center" vertical="center"/>
      <protection hidden="1"/>
    </xf>
    <xf numFmtId="0" fontId="22" fillId="39" borderId="13" xfId="0" applyFont="1" applyFill="1" applyBorder="1" applyAlignment="1" applyProtection="1">
      <alignment horizontal="center" vertical="center"/>
      <protection hidden="1"/>
    </xf>
    <xf numFmtId="0" fontId="14" fillId="39" borderId="25" xfId="0" applyFont="1" applyFill="1" applyBorder="1" applyAlignment="1" applyProtection="1">
      <alignment horizontal="center" vertical="center"/>
      <protection hidden="1"/>
    </xf>
    <xf numFmtId="0" fontId="14" fillId="39" borderId="22" xfId="0" applyFont="1" applyFill="1" applyBorder="1" applyAlignment="1" applyProtection="1">
      <alignment horizontal="center" vertical="center"/>
      <protection hidden="1"/>
    </xf>
    <xf numFmtId="0" fontId="22" fillId="39" borderId="10" xfId="0" applyFont="1" applyFill="1" applyBorder="1" applyAlignment="1" applyProtection="1">
      <alignment horizontal="center" vertical="center" wrapText="1"/>
      <protection hidden="1"/>
    </xf>
    <xf numFmtId="0" fontId="22" fillId="39" borderId="13" xfId="0" applyFont="1" applyFill="1" applyBorder="1" applyAlignment="1" applyProtection="1">
      <alignment horizontal="center" vertical="center" wrapText="1"/>
      <protection hidden="1"/>
    </xf>
    <xf numFmtId="0" fontId="22" fillId="39" borderId="17" xfId="0" applyFont="1" applyFill="1" applyBorder="1" applyAlignment="1" applyProtection="1">
      <alignment horizontal="center" vertical="center" wrapText="1"/>
      <protection hidden="1"/>
    </xf>
    <xf numFmtId="0" fontId="26" fillId="34" borderId="10" xfId="0" applyFont="1" applyFill="1" applyBorder="1" applyAlignment="1" applyProtection="1">
      <alignment horizontal="center" wrapText="1"/>
      <protection hidden="1"/>
    </xf>
    <xf numFmtId="0" fontId="26" fillId="34" borderId="10" xfId="0" applyFont="1" applyFill="1" applyBorder="1" applyAlignment="1" applyProtection="1">
      <alignment horizontal="center"/>
      <protection hidden="1"/>
    </xf>
    <xf numFmtId="0" fontId="22" fillId="39" borderId="10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88"/>
  <sheetViews>
    <sheetView zoomScalePageLayoutView="0" workbookViewId="0" topLeftCell="BL1">
      <selection activeCell="BP24" sqref="BP24"/>
    </sheetView>
  </sheetViews>
  <sheetFormatPr defaultColWidth="9.140625" defaultRowHeight="15"/>
  <cols>
    <col min="1" max="1" width="5.7109375" style="4" customWidth="1"/>
    <col min="2" max="2" width="25.7109375" style="4" customWidth="1"/>
    <col min="3" max="3" width="2.140625" style="4" customWidth="1"/>
    <col min="4" max="4" width="59.28125" style="4" hidden="1" customWidth="1"/>
    <col min="5" max="5" width="25.7109375" style="4" customWidth="1"/>
    <col min="6" max="7" width="5.7109375" style="4" customWidth="1"/>
    <col min="8" max="8" width="25.7109375" style="4" customWidth="1"/>
    <col min="9" max="9" width="68.140625" style="4" hidden="1" customWidth="1"/>
    <col min="10" max="10" width="2.00390625" style="4" customWidth="1"/>
    <col min="11" max="11" width="5.7109375" style="4" customWidth="1"/>
    <col min="12" max="12" width="25.7109375" style="4" customWidth="1"/>
    <col min="13" max="15" width="5.7109375" style="4" customWidth="1"/>
    <col min="16" max="16" width="8.7109375" style="4" customWidth="1"/>
    <col min="17" max="17" width="3.7109375" style="4" customWidth="1"/>
    <col min="18" max="18" width="59.421875" style="4" hidden="1" customWidth="1"/>
    <col min="19" max="19" width="25.7109375" style="4" customWidth="1"/>
    <col min="20" max="21" width="5.7109375" style="4" customWidth="1"/>
    <col min="22" max="22" width="25.7109375" style="4" customWidth="1"/>
    <col min="23" max="23" width="74.8515625" style="4" hidden="1" customWidth="1"/>
    <col min="24" max="25" width="5.7109375" style="4" customWidth="1"/>
    <col min="26" max="26" width="25.7109375" style="4" customWidth="1"/>
    <col min="27" max="29" width="5.7109375" style="4" customWidth="1"/>
    <col min="30" max="30" width="8.7109375" style="4" customWidth="1"/>
    <col min="31" max="31" width="5.7109375" style="4" customWidth="1"/>
    <col min="32" max="32" width="74.8515625" style="4" hidden="1" customWidth="1"/>
    <col min="33" max="33" width="25.7109375" style="4" customWidth="1"/>
    <col min="34" max="35" width="5.7109375" style="4" customWidth="1"/>
    <col min="36" max="36" width="25.7109375" style="4" customWidth="1"/>
    <col min="37" max="37" width="61.57421875" style="4" hidden="1" customWidth="1"/>
    <col min="38" max="38" width="3.140625" style="4" customWidth="1"/>
    <col min="39" max="39" width="5.7109375" style="4" customWidth="1"/>
    <col min="40" max="40" width="25.7109375" style="4" customWidth="1"/>
    <col min="41" max="43" width="5.7109375" style="4" customWidth="1"/>
    <col min="44" max="44" width="8.7109375" style="4" customWidth="1"/>
    <col min="45" max="45" width="3.00390625" style="4" customWidth="1"/>
    <col min="46" max="46" width="68.140625" style="4" hidden="1" customWidth="1"/>
    <col min="47" max="47" width="25.7109375" style="4" customWidth="1"/>
    <col min="48" max="49" width="5.7109375" style="4" customWidth="1"/>
    <col min="50" max="50" width="25.7109375" style="4" customWidth="1"/>
    <col min="51" max="51" width="68.140625" style="4" hidden="1" customWidth="1"/>
    <col min="52" max="52" width="3.57421875" style="4" customWidth="1"/>
    <col min="53" max="53" width="5.7109375" style="4" customWidth="1"/>
    <col min="54" max="54" width="25.7109375" style="4" customWidth="1"/>
    <col min="55" max="57" width="5.7109375" style="4" customWidth="1"/>
    <col min="58" max="58" width="8.7109375" style="4" customWidth="1"/>
    <col min="59" max="59" width="2.7109375" style="4" customWidth="1"/>
    <col min="60" max="60" width="68.140625" style="4" hidden="1" customWidth="1"/>
    <col min="61" max="61" width="25.7109375" style="4" customWidth="1"/>
    <col min="62" max="63" width="5.7109375" style="4" customWidth="1"/>
    <col min="64" max="64" width="25.7109375" style="4" customWidth="1"/>
    <col min="65" max="65" width="68.140625" style="4" hidden="1" customWidth="1"/>
    <col min="66" max="66" width="2.57421875" style="4" customWidth="1"/>
    <col min="67" max="67" width="5.7109375" style="4" customWidth="1"/>
    <col min="68" max="68" width="25.7109375" style="4" customWidth="1"/>
    <col min="69" max="71" width="5.7109375" style="4" customWidth="1"/>
    <col min="72" max="72" width="8.7109375" style="4" customWidth="1"/>
    <col min="73" max="73" width="10.28125" style="4" customWidth="1"/>
    <col min="74" max="16384" width="9.140625" style="4" customWidth="1"/>
  </cols>
  <sheetData>
    <row r="1" spans="1:83" ht="21">
      <c r="A1" s="76" t="s">
        <v>5</v>
      </c>
      <c r="B1" s="76"/>
      <c r="C1" s="26"/>
      <c r="D1" s="6"/>
      <c r="E1" s="28" t="s">
        <v>6</v>
      </c>
      <c r="F1" s="28"/>
      <c r="G1" s="28"/>
      <c r="H1" s="27" t="s">
        <v>77</v>
      </c>
      <c r="I1" s="29"/>
      <c r="J1" s="29"/>
      <c r="K1" s="30"/>
      <c r="L1" s="27" t="s">
        <v>12</v>
      </c>
      <c r="M1" s="30"/>
      <c r="N1" s="30"/>
      <c r="O1" s="30"/>
      <c r="P1" s="30"/>
      <c r="Q1" s="31"/>
      <c r="R1" s="31"/>
      <c r="S1" s="27" t="s">
        <v>11</v>
      </c>
      <c r="T1" s="30"/>
      <c r="U1" s="30"/>
      <c r="V1" s="27" t="s">
        <v>77</v>
      </c>
      <c r="W1" s="31"/>
      <c r="X1" s="31"/>
      <c r="Y1" s="30"/>
      <c r="Z1" s="27" t="s">
        <v>13</v>
      </c>
      <c r="AA1" s="30"/>
      <c r="AB1" s="30"/>
      <c r="AC1" s="30"/>
      <c r="AD1" s="30"/>
      <c r="AE1" s="31"/>
      <c r="AF1" s="31"/>
      <c r="AG1" s="27" t="s">
        <v>14</v>
      </c>
      <c r="AH1" s="30"/>
      <c r="AI1" s="30"/>
      <c r="AJ1" s="27" t="s">
        <v>77</v>
      </c>
      <c r="AK1" s="31"/>
      <c r="AL1" s="31"/>
      <c r="AM1" s="27"/>
      <c r="AN1" s="27" t="s">
        <v>15</v>
      </c>
      <c r="AO1" s="30"/>
      <c r="AP1" s="30"/>
      <c r="AQ1" s="30"/>
      <c r="AR1" s="30"/>
      <c r="AS1" s="31"/>
      <c r="AT1" s="31"/>
      <c r="AU1" s="27" t="s">
        <v>16</v>
      </c>
      <c r="AV1" s="30"/>
      <c r="AW1" s="30"/>
      <c r="AX1" s="27" t="s">
        <v>77</v>
      </c>
      <c r="AY1" s="31"/>
      <c r="AZ1" s="31"/>
      <c r="BA1" s="27"/>
      <c r="BB1" s="27" t="s">
        <v>17</v>
      </c>
      <c r="BC1" s="30"/>
      <c r="BD1" s="30"/>
      <c r="BE1" s="30"/>
      <c r="BF1" s="30"/>
      <c r="BG1" s="31"/>
      <c r="BH1" s="31"/>
      <c r="BI1" s="27" t="s">
        <v>18</v>
      </c>
      <c r="BJ1" s="30"/>
      <c r="BK1" s="30"/>
      <c r="BL1" s="27" t="s">
        <v>77</v>
      </c>
      <c r="BM1" s="31"/>
      <c r="BN1" s="31"/>
      <c r="BO1" s="27"/>
      <c r="BP1" s="27" t="s">
        <v>19</v>
      </c>
      <c r="BQ1" s="30"/>
      <c r="BR1" s="30"/>
      <c r="BS1" s="30"/>
      <c r="BT1" s="30"/>
      <c r="BU1" s="30"/>
      <c r="BV1" s="3"/>
      <c r="BW1" s="3"/>
      <c r="BX1" s="3"/>
      <c r="BY1" s="3"/>
      <c r="BZ1" s="3"/>
      <c r="CA1" s="3"/>
      <c r="CB1" s="3"/>
      <c r="CC1" s="3"/>
      <c r="CD1" s="3"/>
      <c r="CE1" s="3"/>
    </row>
    <row r="2" spans="1:83" ht="36">
      <c r="A2" s="8" t="s">
        <v>4</v>
      </c>
      <c r="B2" s="9" t="s">
        <v>0</v>
      </c>
      <c r="C2" s="21"/>
      <c r="D2" s="22" t="s">
        <v>52</v>
      </c>
      <c r="E2" s="10" t="s">
        <v>1</v>
      </c>
      <c r="F2" s="11" t="s">
        <v>3</v>
      </c>
      <c r="G2" s="11" t="s">
        <v>3</v>
      </c>
      <c r="H2" s="12" t="s">
        <v>2</v>
      </c>
      <c r="I2" s="22" t="s">
        <v>52</v>
      </c>
      <c r="J2" s="7"/>
      <c r="K2" s="8" t="s">
        <v>4</v>
      </c>
      <c r="L2" s="12" t="s">
        <v>0</v>
      </c>
      <c r="M2" s="1" t="s">
        <v>8</v>
      </c>
      <c r="N2" s="1" t="s">
        <v>9</v>
      </c>
      <c r="O2" s="1" t="s">
        <v>10</v>
      </c>
      <c r="P2" s="66" t="s">
        <v>7</v>
      </c>
      <c r="Q2" s="3"/>
      <c r="R2" s="22" t="s">
        <v>52</v>
      </c>
      <c r="S2" s="13" t="s">
        <v>1</v>
      </c>
      <c r="T2" s="67" t="s">
        <v>3</v>
      </c>
      <c r="U2" s="67" t="s">
        <v>3</v>
      </c>
      <c r="V2" s="12" t="s">
        <v>2</v>
      </c>
      <c r="W2" s="22" t="s">
        <v>52</v>
      </c>
      <c r="X2" s="3"/>
      <c r="Y2" s="8" t="s">
        <v>4</v>
      </c>
      <c r="Z2" s="12" t="s">
        <v>0</v>
      </c>
      <c r="AA2" s="1" t="s">
        <v>8</v>
      </c>
      <c r="AB2" s="1" t="s">
        <v>9</v>
      </c>
      <c r="AC2" s="1" t="s">
        <v>10</v>
      </c>
      <c r="AD2" s="66" t="s">
        <v>7</v>
      </c>
      <c r="AE2" s="3"/>
      <c r="AF2" s="22" t="s">
        <v>52</v>
      </c>
      <c r="AG2" s="13" t="s">
        <v>1</v>
      </c>
      <c r="AH2" s="11" t="s">
        <v>3</v>
      </c>
      <c r="AI2" s="11" t="s">
        <v>3</v>
      </c>
      <c r="AJ2" s="12" t="s">
        <v>2</v>
      </c>
      <c r="AK2" s="22" t="s">
        <v>52</v>
      </c>
      <c r="AL2" s="3"/>
      <c r="AM2" s="8" t="s">
        <v>4</v>
      </c>
      <c r="AN2" s="12" t="s">
        <v>0</v>
      </c>
      <c r="AO2" s="1" t="s">
        <v>8</v>
      </c>
      <c r="AP2" s="1" t="s">
        <v>9</v>
      </c>
      <c r="AQ2" s="1" t="s">
        <v>10</v>
      </c>
      <c r="AR2" s="66" t="s">
        <v>7</v>
      </c>
      <c r="AS2" s="3"/>
      <c r="AT2" s="22" t="s">
        <v>52</v>
      </c>
      <c r="AU2" s="13" t="s">
        <v>1</v>
      </c>
      <c r="AV2" s="11" t="s">
        <v>3</v>
      </c>
      <c r="AW2" s="11" t="s">
        <v>3</v>
      </c>
      <c r="AX2" s="12" t="s">
        <v>2</v>
      </c>
      <c r="AY2" s="22" t="s">
        <v>52</v>
      </c>
      <c r="AZ2" s="33"/>
      <c r="BA2" s="8" t="s">
        <v>4</v>
      </c>
      <c r="BB2" s="12" t="s">
        <v>0</v>
      </c>
      <c r="BC2" s="1" t="s">
        <v>8</v>
      </c>
      <c r="BD2" s="1" t="s">
        <v>9</v>
      </c>
      <c r="BE2" s="1" t="s">
        <v>10</v>
      </c>
      <c r="BF2" s="66" t="s">
        <v>7</v>
      </c>
      <c r="BG2" s="3"/>
      <c r="BH2" s="22" t="s">
        <v>52</v>
      </c>
      <c r="BI2" s="13" t="s">
        <v>1</v>
      </c>
      <c r="BJ2" s="75" t="s">
        <v>3</v>
      </c>
      <c r="BK2" s="75" t="s">
        <v>3</v>
      </c>
      <c r="BL2" s="12" t="s">
        <v>2</v>
      </c>
      <c r="BM2" s="22" t="s">
        <v>52</v>
      </c>
      <c r="BN2" s="3"/>
      <c r="BO2" s="8" t="s">
        <v>4</v>
      </c>
      <c r="BP2" s="12" t="s">
        <v>0</v>
      </c>
      <c r="BQ2" s="1" t="s">
        <v>8</v>
      </c>
      <c r="BR2" s="1" t="s">
        <v>9</v>
      </c>
      <c r="BS2" s="1" t="s">
        <v>10</v>
      </c>
      <c r="BT2" s="66" t="s">
        <v>7</v>
      </c>
      <c r="BU2" s="24" t="s">
        <v>76</v>
      </c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ht="22.5" customHeight="1">
      <c r="A3" s="2">
        <v>1</v>
      </c>
      <c r="B3" s="15" t="s">
        <v>37</v>
      </c>
      <c r="C3" s="68"/>
      <c r="D3" s="20" t="s">
        <v>53</v>
      </c>
      <c r="E3" s="5" t="str">
        <f>B3</f>
        <v>BARTIN KTL</v>
      </c>
      <c r="F3" s="69">
        <v>12</v>
      </c>
      <c r="G3" s="69">
        <v>5</v>
      </c>
      <c r="H3" s="15" t="str">
        <f>B4</f>
        <v>SAMSUN ALAÇAM</v>
      </c>
      <c r="I3" s="20" t="s">
        <v>55</v>
      </c>
      <c r="J3" s="7"/>
      <c r="K3" s="2">
        <v>1</v>
      </c>
      <c r="L3" s="15" t="s">
        <v>36</v>
      </c>
      <c r="M3" s="2">
        <v>15</v>
      </c>
      <c r="N3" s="2">
        <v>0</v>
      </c>
      <c r="O3" s="2">
        <f aca="true" t="shared" si="0" ref="O3:O20">SUM(M3-N3)</f>
        <v>15</v>
      </c>
      <c r="P3" s="70">
        <v>1</v>
      </c>
      <c r="Q3" s="3"/>
      <c r="R3" s="20" t="s">
        <v>60</v>
      </c>
      <c r="S3" s="5" t="str">
        <f>L3</f>
        <v>ANKARA KAZAN</v>
      </c>
      <c r="T3" s="69">
        <v>15</v>
      </c>
      <c r="U3" s="69">
        <v>7</v>
      </c>
      <c r="V3" s="15" t="str">
        <f>L4</f>
        <v>RİZE GSİM</v>
      </c>
      <c r="W3" s="20" t="s">
        <v>63</v>
      </c>
      <c r="X3" s="3"/>
      <c r="Y3" s="2">
        <v>1</v>
      </c>
      <c r="Z3" s="15" t="s">
        <v>36</v>
      </c>
      <c r="AA3" s="2">
        <v>30</v>
      </c>
      <c r="AB3" s="2">
        <v>7</v>
      </c>
      <c r="AC3" s="2">
        <f aca="true" t="shared" si="1" ref="AC3:AC20">SUM(AA3-AB3)</f>
        <v>23</v>
      </c>
      <c r="AD3" s="70">
        <v>2</v>
      </c>
      <c r="AE3" s="3"/>
      <c r="AF3" s="20" t="s">
        <v>60</v>
      </c>
      <c r="AG3" s="5" t="str">
        <f>Z3</f>
        <v>ANKARA KAZAN</v>
      </c>
      <c r="AH3" s="69">
        <v>15</v>
      </c>
      <c r="AI3" s="69">
        <v>3</v>
      </c>
      <c r="AJ3" s="15" t="str">
        <f>Z4</f>
        <v>BURSA ÇEKİRGE</v>
      </c>
      <c r="AK3" s="20" t="s">
        <v>47</v>
      </c>
      <c r="AL3" s="3"/>
      <c r="AM3" s="2">
        <v>1</v>
      </c>
      <c r="AN3" s="15" t="s">
        <v>36</v>
      </c>
      <c r="AO3" s="2">
        <v>45</v>
      </c>
      <c r="AP3" s="2">
        <v>10</v>
      </c>
      <c r="AQ3" s="2">
        <f aca="true" t="shared" si="2" ref="AQ3:AQ20">SUM(AO3-AP3)</f>
        <v>35</v>
      </c>
      <c r="AR3" s="70">
        <v>3</v>
      </c>
      <c r="AS3" s="3"/>
      <c r="AT3" s="32" t="s">
        <v>80</v>
      </c>
      <c r="AU3" s="5" t="str">
        <f>AN3</f>
        <v>ANKARA KAZAN</v>
      </c>
      <c r="AV3" s="69">
        <v>15</v>
      </c>
      <c r="AW3" s="69">
        <v>4</v>
      </c>
      <c r="AX3" s="15" t="str">
        <f>AN4</f>
        <v>İZMİR BOCCE</v>
      </c>
      <c r="AY3" s="20" t="s">
        <v>61</v>
      </c>
      <c r="AZ3" s="3"/>
      <c r="BA3" s="2">
        <v>1</v>
      </c>
      <c r="BB3" s="15" t="s">
        <v>36</v>
      </c>
      <c r="BC3" s="2">
        <v>60</v>
      </c>
      <c r="BD3" s="2">
        <v>14</v>
      </c>
      <c r="BE3" s="2">
        <f aca="true" t="shared" si="3" ref="BE3:BE20">SUM(BC3-BD3)</f>
        <v>46</v>
      </c>
      <c r="BF3" s="70">
        <v>4</v>
      </c>
      <c r="BG3" s="3"/>
      <c r="BH3" s="32" t="s">
        <v>80</v>
      </c>
      <c r="BI3" s="5" t="str">
        <f>BB3</f>
        <v>ANKARA KAZAN</v>
      </c>
      <c r="BJ3" s="2">
        <v>6</v>
      </c>
      <c r="BK3" s="2">
        <v>14</v>
      </c>
      <c r="BL3" s="15" t="str">
        <f>BB4</f>
        <v>İZMİR KONAK</v>
      </c>
      <c r="BM3" s="32" t="s">
        <v>81</v>
      </c>
      <c r="BN3" s="3"/>
      <c r="BO3" s="2">
        <v>1</v>
      </c>
      <c r="BP3" s="15" t="s">
        <v>27</v>
      </c>
      <c r="BQ3" s="2">
        <v>70</v>
      </c>
      <c r="BR3" s="2">
        <v>28</v>
      </c>
      <c r="BS3" s="2">
        <f aca="true" t="shared" si="4" ref="BS3:BS20">SUM(BQ3-BR3)</f>
        <v>42</v>
      </c>
      <c r="BT3" s="70">
        <v>4</v>
      </c>
      <c r="BU3" s="25">
        <v>18</v>
      </c>
      <c r="BV3" s="3"/>
      <c r="BW3" s="3"/>
      <c r="BX3" s="3"/>
      <c r="BY3" s="3"/>
      <c r="BZ3" s="3"/>
      <c r="CA3" s="3"/>
      <c r="CB3" s="3"/>
      <c r="CC3" s="3"/>
      <c r="CD3" s="3"/>
      <c r="CE3" s="3"/>
    </row>
    <row r="4" spans="1:83" ht="22.5" customHeight="1">
      <c r="A4" s="2">
        <v>2</v>
      </c>
      <c r="B4" s="15" t="s">
        <v>25</v>
      </c>
      <c r="C4" s="68"/>
      <c r="D4" s="20" t="s">
        <v>54</v>
      </c>
      <c r="E4" s="5" t="str">
        <f>B5</f>
        <v>İZMİR BOCCE</v>
      </c>
      <c r="F4" s="69">
        <v>15</v>
      </c>
      <c r="G4" s="69">
        <v>5</v>
      </c>
      <c r="H4" s="15" t="str">
        <f>B6</f>
        <v>ESKİŞEHİR GSİM</v>
      </c>
      <c r="I4" s="20" t="s">
        <v>56</v>
      </c>
      <c r="J4" s="7"/>
      <c r="K4" s="2">
        <v>2</v>
      </c>
      <c r="L4" s="15" t="s">
        <v>22</v>
      </c>
      <c r="M4" s="2">
        <v>15</v>
      </c>
      <c r="N4" s="2">
        <v>1</v>
      </c>
      <c r="O4" s="2">
        <f t="shared" si="0"/>
        <v>14</v>
      </c>
      <c r="P4" s="70">
        <v>1</v>
      </c>
      <c r="Q4" s="3"/>
      <c r="R4" s="20" t="s">
        <v>61</v>
      </c>
      <c r="S4" s="5" t="str">
        <f>L5</f>
        <v>İZMİR BOCCE</v>
      </c>
      <c r="T4" s="69">
        <v>12</v>
      </c>
      <c r="U4" s="69">
        <v>11</v>
      </c>
      <c r="V4" s="15" t="str">
        <f>L6</f>
        <v>İZMİR KONAK</v>
      </c>
      <c r="W4" s="20" t="s">
        <v>50</v>
      </c>
      <c r="X4" s="3"/>
      <c r="Y4" s="2">
        <v>2</v>
      </c>
      <c r="Z4" s="15" t="s">
        <v>34</v>
      </c>
      <c r="AA4" s="2">
        <v>29</v>
      </c>
      <c r="AB4" s="2">
        <v>12</v>
      </c>
      <c r="AC4" s="2">
        <f t="shared" si="1"/>
        <v>17</v>
      </c>
      <c r="AD4" s="70">
        <v>2</v>
      </c>
      <c r="AE4" s="3"/>
      <c r="AF4" s="20" t="s">
        <v>62</v>
      </c>
      <c r="AG4" s="5" t="str">
        <f>Z5</f>
        <v>BARTIN KTL</v>
      </c>
      <c r="AH4" s="69">
        <v>5</v>
      </c>
      <c r="AI4" s="69">
        <v>14</v>
      </c>
      <c r="AJ4" s="15" t="str">
        <f>Z6</f>
        <v>İZMİR BOCCE</v>
      </c>
      <c r="AK4" s="20" t="s">
        <v>61</v>
      </c>
      <c r="AL4" s="3"/>
      <c r="AM4" s="2">
        <v>2</v>
      </c>
      <c r="AN4" s="15" t="s">
        <v>24</v>
      </c>
      <c r="AO4" s="2">
        <v>41</v>
      </c>
      <c r="AP4" s="2">
        <v>21</v>
      </c>
      <c r="AQ4" s="2">
        <f t="shared" si="2"/>
        <v>20</v>
      </c>
      <c r="AR4" s="70">
        <v>3</v>
      </c>
      <c r="AS4" s="3"/>
      <c r="AT4" s="32" t="s">
        <v>81</v>
      </c>
      <c r="AU4" s="5" t="str">
        <f>AN5</f>
        <v>İZMİR KONAK</v>
      </c>
      <c r="AV4" s="69">
        <v>15</v>
      </c>
      <c r="AW4" s="69">
        <v>3</v>
      </c>
      <c r="AX4" s="15" t="str">
        <f>AN6</f>
        <v>BURSA MALİYE</v>
      </c>
      <c r="AY4" s="20" t="s">
        <v>82</v>
      </c>
      <c r="AZ4" s="3"/>
      <c r="BA4" s="2">
        <v>2</v>
      </c>
      <c r="BB4" s="15" t="s">
        <v>27</v>
      </c>
      <c r="BC4" s="2">
        <v>56</v>
      </c>
      <c r="BD4" s="2">
        <v>22</v>
      </c>
      <c r="BE4" s="2">
        <f t="shared" si="3"/>
        <v>34</v>
      </c>
      <c r="BF4" s="70">
        <v>3</v>
      </c>
      <c r="BG4" s="3"/>
      <c r="BH4" s="20" t="s">
        <v>83</v>
      </c>
      <c r="BI4" s="5" t="str">
        <f>BB5</f>
        <v>BARTIN KTL</v>
      </c>
      <c r="BJ4" s="2">
        <v>15</v>
      </c>
      <c r="BK4" s="2">
        <v>8</v>
      </c>
      <c r="BL4" s="15" t="str">
        <f>BB6</f>
        <v>ANKARA SİTAL</v>
      </c>
      <c r="BM4" s="20" t="s">
        <v>72</v>
      </c>
      <c r="BN4" s="3"/>
      <c r="BO4" s="2">
        <v>2</v>
      </c>
      <c r="BP4" s="15" t="s">
        <v>36</v>
      </c>
      <c r="BQ4" s="2">
        <v>66</v>
      </c>
      <c r="BR4" s="2">
        <v>28</v>
      </c>
      <c r="BS4" s="2">
        <f t="shared" si="4"/>
        <v>38</v>
      </c>
      <c r="BT4" s="70">
        <v>4</v>
      </c>
      <c r="BU4" s="25">
        <v>17</v>
      </c>
      <c r="BV4" s="3"/>
      <c r="BW4" s="3"/>
      <c r="BX4" s="3"/>
      <c r="BY4" s="3"/>
      <c r="BZ4" s="3"/>
      <c r="CA4" s="3"/>
      <c r="CB4" s="3"/>
      <c r="CC4" s="3"/>
      <c r="CD4" s="3"/>
      <c r="CE4" s="3"/>
    </row>
    <row r="5" spans="1:83" ht="22.5" customHeight="1">
      <c r="A5" s="2">
        <v>3</v>
      </c>
      <c r="B5" s="15" t="s">
        <v>24</v>
      </c>
      <c r="C5" s="68"/>
      <c r="D5" s="20" t="s">
        <v>38</v>
      </c>
      <c r="E5" s="5" t="str">
        <f>B7</f>
        <v>İSTANBUL BOCCE</v>
      </c>
      <c r="F5" s="69">
        <v>11</v>
      </c>
      <c r="G5" s="69">
        <v>6</v>
      </c>
      <c r="H5" s="15" t="str">
        <f>B8</f>
        <v>ESKİŞEHİR ESJİM</v>
      </c>
      <c r="I5" s="20" t="s">
        <v>39</v>
      </c>
      <c r="J5" s="7"/>
      <c r="K5" s="2">
        <v>3</v>
      </c>
      <c r="L5" s="15" t="s">
        <v>24</v>
      </c>
      <c r="M5" s="2">
        <v>15</v>
      </c>
      <c r="N5" s="2">
        <v>5</v>
      </c>
      <c r="O5" s="2">
        <f t="shared" si="0"/>
        <v>10</v>
      </c>
      <c r="P5" s="70">
        <v>1</v>
      </c>
      <c r="Q5" s="3"/>
      <c r="R5" s="20" t="s">
        <v>62</v>
      </c>
      <c r="S5" s="5" t="str">
        <f>L7</f>
        <v>BARTIN KTL</v>
      </c>
      <c r="T5" s="69">
        <v>15</v>
      </c>
      <c r="U5" s="69">
        <v>9</v>
      </c>
      <c r="V5" s="15" t="str">
        <f>L8</f>
        <v>İSTANBUL BOCCE</v>
      </c>
      <c r="W5" s="20" t="s">
        <v>64</v>
      </c>
      <c r="X5" s="3"/>
      <c r="Y5" s="2">
        <v>3</v>
      </c>
      <c r="Z5" s="15" t="s">
        <v>37</v>
      </c>
      <c r="AA5" s="2">
        <v>27</v>
      </c>
      <c r="AB5" s="2">
        <v>14</v>
      </c>
      <c r="AC5" s="2">
        <f t="shared" si="1"/>
        <v>13</v>
      </c>
      <c r="AD5" s="70">
        <v>2</v>
      </c>
      <c r="AE5" s="3"/>
      <c r="AF5" s="20" t="s">
        <v>69</v>
      </c>
      <c r="AG5" s="5" t="str">
        <f>Z7</f>
        <v>İZMİR KONAK</v>
      </c>
      <c r="AH5" s="69">
        <v>15</v>
      </c>
      <c r="AI5" s="69">
        <v>1</v>
      </c>
      <c r="AJ5" s="15" t="str">
        <f>Z8</f>
        <v>RİZE GSİM</v>
      </c>
      <c r="AK5" s="20" t="s">
        <v>70</v>
      </c>
      <c r="AL5" s="3"/>
      <c r="AM5" s="2">
        <v>3</v>
      </c>
      <c r="AN5" s="15" t="s">
        <v>27</v>
      </c>
      <c r="AO5" s="2">
        <v>41</v>
      </c>
      <c r="AP5" s="2">
        <v>19</v>
      </c>
      <c r="AQ5" s="2">
        <f t="shared" si="2"/>
        <v>22</v>
      </c>
      <c r="AR5" s="70">
        <v>2</v>
      </c>
      <c r="AS5" s="3"/>
      <c r="AT5" s="20" t="s">
        <v>68</v>
      </c>
      <c r="AU5" s="5" t="str">
        <f>AN7</f>
        <v>SAMSUN ALAÇAM</v>
      </c>
      <c r="AV5" s="69">
        <v>10</v>
      </c>
      <c r="AW5" s="69">
        <v>7</v>
      </c>
      <c r="AX5" s="15" t="str">
        <f>AN8</f>
        <v>BURSA ÇEKİRGE</v>
      </c>
      <c r="AY5" s="20" t="s">
        <v>47</v>
      </c>
      <c r="AZ5" s="3"/>
      <c r="BA5" s="2">
        <v>3</v>
      </c>
      <c r="BB5" s="15" t="s">
        <v>37</v>
      </c>
      <c r="BC5" s="2">
        <v>47</v>
      </c>
      <c r="BD5" s="2">
        <v>33</v>
      </c>
      <c r="BE5" s="2">
        <f t="shared" si="3"/>
        <v>14</v>
      </c>
      <c r="BF5" s="70">
        <v>3</v>
      </c>
      <c r="BG5" s="3"/>
      <c r="BH5" s="20" t="s">
        <v>68</v>
      </c>
      <c r="BI5" s="5" t="str">
        <f>BB7</f>
        <v>SAMSUN ALAÇAM</v>
      </c>
      <c r="BJ5" s="2">
        <v>6</v>
      </c>
      <c r="BK5" s="2">
        <v>8</v>
      </c>
      <c r="BL5" s="15" t="str">
        <f>BB8</f>
        <v>İZMİR BOCCE</v>
      </c>
      <c r="BM5" s="20" t="s">
        <v>61</v>
      </c>
      <c r="BN5" s="3"/>
      <c r="BO5" s="2">
        <v>3</v>
      </c>
      <c r="BP5" s="15" t="s">
        <v>37</v>
      </c>
      <c r="BQ5" s="2">
        <v>62</v>
      </c>
      <c r="BR5" s="2">
        <v>41</v>
      </c>
      <c r="BS5" s="2">
        <f t="shared" si="4"/>
        <v>21</v>
      </c>
      <c r="BT5" s="70">
        <v>4</v>
      </c>
      <c r="BU5" s="25">
        <v>16</v>
      </c>
      <c r="BV5" s="3"/>
      <c r="BW5" s="3"/>
      <c r="BX5" s="3"/>
      <c r="BY5" s="3"/>
      <c r="BZ5" s="3"/>
      <c r="CA5" s="3"/>
      <c r="CB5" s="3"/>
      <c r="CC5" s="3"/>
      <c r="CD5" s="3"/>
      <c r="CE5" s="3"/>
    </row>
    <row r="6" spans="1:83" ht="22.5" customHeight="1">
      <c r="A6" s="2">
        <v>4</v>
      </c>
      <c r="B6" s="15" t="s">
        <v>21</v>
      </c>
      <c r="C6" s="68"/>
      <c r="D6" s="20" t="s">
        <v>57</v>
      </c>
      <c r="E6" s="5" t="str">
        <f>B9</f>
        <v>İZMİR KONAK</v>
      </c>
      <c r="F6" s="69">
        <v>15</v>
      </c>
      <c r="G6" s="69">
        <v>6</v>
      </c>
      <c r="H6" s="15" t="str">
        <f>B10</f>
        <v>BURSA HASANAĞA TOKİ</v>
      </c>
      <c r="I6" s="20" t="s">
        <v>40</v>
      </c>
      <c r="J6" s="7"/>
      <c r="K6" s="2">
        <v>4</v>
      </c>
      <c r="L6" s="15" t="s">
        <v>27</v>
      </c>
      <c r="M6" s="2">
        <v>15</v>
      </c>
      <c r="N6" s="2">
        <v>6</v>
      </c>
      <c r="O6" s="2">
        <f t="shared" si="0"/>
        <v>9</v>
      </c>
      <c r="P6" s="70">
        <v>1</v>
      </c>
      <c r="Q6" s="3"/>
      <c r="R6" s="20" t="s">
        <v>66</v>
      </c>
      <c r="S6" s="5" t="str">
        <f>L9</f>
        <v>ANTALYA KEMER</v>
      </c>
      <c r="T6" s="69">
        <v>1</v>
      </c>
      <c r="U6" s="69">
        <v>15</v>
      </c>
      <c r="V6" s="15" t="str">
        <f>L10</f>
        <v>BURSA ÇEKİRGE</v>
      </c>
      <c r="W6" s="20" t="s">
        <v>47</v>
      </c>
      <c r="X6" s="3"/>
      <c r="Y6" s="2">
        <v>4</v>
      </c>
      <c r="Z6" s="15" t="s">
        <v>24</v>
      </c>
      <c r="AA6" s="2">
        <v>27</v>
      </c>
      <c r="AB6" s="2">
        <v>16</v>
      </c>
      <c r="AC6" s="2">
        <f t="shared" si="1"/>
        <v>11</v>
      </c>
      <c r="AD6" s="70">
        <v>2</v>
      </c>
      <c r="AE6" s="3"/>
      <c r="AF6" s="20" t="s">
        <v>71</v>
      </c>
      <c r="AG6" s="5" t="str">
        <f>Z9</f>
        <v>BURSA HASANAĞA TOKİ</v>
      </c>
      <c r="AH6" s="69">
        <v>9</v>
      </c>
      <c r="AI6" s="69">
        <v>14</v>
      </c>
      <c r="AJ6" s="15" t="str">
        <f>Z10</f>
        <v>SAMSUN ALAÇAM</v>
      </c>
      <c r="AK6" s="20" t="s">
        <v>68</v>
      </c>
      <c r="AL6" s="3"/>
      <c r="AM6" s="2">
        <v>4</v>
      </c>
      <c r="AN6" s="15" t="s">
        <v>32</v>
      </c>
      <c r="AO6" s="2">
        <v>35</v>
      </c>
      <c r="AP6" s="2">
        <v>26</v>
      </c>
      <c r="AQ6" s="2">
        <f t="shared" si="2"/>
        <v>9</v>
      </c>
      <c r="AR6" s="70">
        <v>2</v>
      </c>
      <c r="AS6" s="3"/>
      <c r="AT6" s="20" t="s">
        <v>62</v>
      </c>
      <c r="AU6" s="5" t="str">
        <f>AN9</f>
        <v>BARTIN KTL</v>
      </c>
      <c r="AV6" s="69">
        <v>15</v>
      </c>
      <c r="AW6" s="69">
        <v>5</v>
      </c>
      <c r="AX6" s="15" t="str">
        <f>AN10</f>
        <v>GÜMÜŞHANE GSİM</v>
      </c>
      <c r="AY6" s="20" t="s">
        <v>45</v>
      </c>
      <c r="AZ6" s="3"/>
      <c r="BA6" s="2">
        <v>4</v>
      </c>
      <c r="BB6" s="15" t="s">
        <v>33</v>
      </c>
      <c r="BC6" s="2">
        <v>46</v>
      </c>
      <c r="BD6" s="2">
        <v>35</v>
      </c>
      <c r="BE6" s="2">
        <f t="shared" si="3"/>
        <v>11</v>
      </c>
      <c r="BF6" s="70">
        <v>2</v>
      </c>
      <c r="BG6" s="3"/>
      <c r="BH6" s="20" t="s">
        <v>71</v>
      </c>
      <c r="BI6" s="5" t="str">
        <f>BB9</f>
        <v>BURSA HASANAĞA TOKİ</v>
      </c>
      <c r="BJ6" s="2">
        <v>14</v>
      </c>
      <c r="BK6" s="2">
        <v>9</v>
      </c>
      <c r="BL6" s="15" t="str">
        <f>BB10</f>
        <v>BURSA ÇEKİRGE</v>
      </c>
      <c r="BM6" s="20" t="s">
        <v>47</v>
      </c>
      <c r="BN6" s="3"/>
      <c r="BO6" s="2">
        <v>4</v>
      </c>
      <c r="BP6" s="15" t="s">
        <v>24</v>
      </c>
      <c r="BQ6" s="2">
        <v>53</v>
      </c>
      <c r="BR6" s="2">
        <v>42</v>
      </c>
      <c r="BS6" s="2">
        <f t="shared" si="4"/>
        <v>11</v>
      </c>
      <c r="BT6" s="70">
        <v>4</v>
      </c>
      <c r="BU6" s="25">
        <v>15</v>
      </c>
      <c r="BV6" s="3"/>
      <c r="BW6" s="3"/>
      <c r="BX6" s="3"/>
      <c r="BY6" s="3"/>
      <c r="BZ6" s="3"/>
      <c r="CA6" s="3"/>
      <c r="CB6" s="3"/>
      <c r="CC6" s="3"/>
      <c r="CD6" s="3"/>
      <c r="CE6" s="3"/>
    </row>
    <row r="7" spans="1:83" ht="22.5" customHeight="1">
      <c r="A7" s="2">
        <v>5</v>
      </c>
      <c r="B7" s="15" t="s">
        <v>26</v>
      </c>
      <c r="C7" s="68"/>
      <c r="D7" s="20" t="s">
        <v>58</v>
      </c>
      <c r="E7" s="5" t="str">
        <f>B11</f>
        <v>ANTALYA YAT YELKEN</v>
      </c>
      <c r="F7" s="69">
        <v>11</v>
      </c>
      <c r="G7" s="69">
        <v>15</v>
      </c>
      <c r="H7" s="15" t="str">
        <f>B12</f>
        <v>ANTALYA KEMER</v>
      </c>
      <c r="I7" s="20" t="s">
        <v>42</v>
      </c>
      <c r="J7" s="7"/>
      <c r="K7" s="2">
        <v>5</v>
      </c>
      <c r="L7" s="15" t="s">
        <v>37</v>
      </c>
      <c r="M7" s="2">
        <v>12</v>
      </c>
      <c r="N7" s="2">
        <v>5</v>
      </c>
      <c r="O7" s="2">
        <f t="shared" si="0"/>
        <v>7</v>
      </c>
      <c r="P7" s="70">
        <v>1</v>
      </c>
      <c r="Q7" s="3"/>
      <c r="R7" s="20" t="s">
        <v>65</v>
      </c>
      <c r="S7" s="5" t="str">
        <f>L11</f>
        <v>BURSA MALİYE</v>
      </c>
      <c r="T7" s="69">
        <v>10</v>
      </c>
      <c r="U7" s="69">
        <v>13</v>
      </c>
      <c r="V7" s="15" t="str">
        <f>L12</f>
        <v>ANKARA SİTAL</v>
      </c>
      <c r="W7" s="20" t="s">
        <v>51</v>
      </c>
      <c r="X7" s="3"/>
      <c r="Y7" s="2">
        <v>5</v>
      </c>
      <c r="Z7" s="15" t="s">
        <v>27</v>
      </c>
      <c r="AA7" s="2">
        <v>26</v>
      </c>
      <c r="AB7" s="2">
        <v>18</v>
      </c>
      <c r="AC7" s="2">
        <f t="shared" si="1"/>
        <v>8</v>
      </c>
      <c r="AD7" s="70">
        <v>1</v>
      </c>
      <c r="AE7" s="3"/>
      <c r="AF7" s="20" t="s">
        <v>72</v>
      </c>
      <c r="AG7" s="5" t="str">
        <f>Z11</f>
        <v>ANKARA SİTAL</v>
      </c>
      <c r="AH7" s="69">
        <v>7</v>
      </c>
      <c r="AI7" s="69">
        <v>11</v>
      </c>
      <c r="AJ7" s="15" t="str">
        <f>Z12</f>
        <v>İSTANBUL BOCCE</v>
      </c>
      <c r="AK7" s="20" t="s">
        <v>74</v>
      </c>
      <c r="AL7" s="3"/>
      <c r="AM7" s="2">
        <v>5</v>
      </c>
      <c r="AN7" s="15" t="s">
        <v>25</v>
      </c>
      <c r="AO7" s="2">
        <v>34</v>
      </c>
      <c r="AP7" s="2">
        <v>26</v>
      </c>
      <c r="AQ7" s="2">
        <f t="shared" si="2"/>
        <v>8</v>
      </c>
      <c r="AR7" s="70">
        <v>2</v>
      </c>
      <c r="AS7" s="3"/>
      <c r="AT7" s="20" t="s">
        <v>74</v>
      </c>
      <c r="AU7" s="5" t="str">
        <f>AN11</f>
        <v>İSTANBUL BOCCE</v>
      </c>
      <c r="AV7" s="69">
        <v>9</v>
      </c>
      <c r="AW7" s="69">
        <v>11</v>
      </c>
      <c r="AX7" s="15" t="str">
        <f>AN12</f>
        <v>BURSA HASANAĞA TOKİ</v>
      </c>
      <c r="AY7" s="20" t="s">
        <v>71</v>
      </c>
      <c r="AZ7" s="3"/>
      <c r="BA7" s="2">
        <v>5</v>
      </c>
      <c r="BB7" s="15" t="s">
        <v>25</v>
      </c>
      <c r="BC7" s="2">
        <v>44</v>
      </c>
      <c r="BD7" s="2">
        <v>33</v>
      </c>
      <c r="BE7" s="2">
        <f t="shared" si="3"/>
        <v>11</v>
      </c>
      <c r="BF7" s="70">
        <v>3</v>
      </c>
      <c r="BG7" s="3"/>
      <c r="BH7" s="20" t="s">
        <v>74</v>
      </c>
      <c r="BI7" s="5" t="str">
        <f>BB11</f>
        <v>İSTANBUL BOCCE</v>
      </c>
      <c r="BJ7" s="2">
        <v>12</v>
      </c>
      <c r="BK7" s="2">
        <v>15</v>
      </c>
      <c r="BL7" s="15" t="str">
        <f>BB12</f>
        <v>BURSA MALİYE</v>
      </c>
      <c r="BM7" s="20" t="s">
        <v>82</v>
      </c>
      <c r="BN7" s="3"/>
      <c r="BO7" s="2">
        <v>5</v>
      </c>
      <c r="BP7" s="15" t="s">
        <v>25</v>
      </c>
      <c r="BQ7" s="2">
        <v>50</v>
      </c>
      <c r="BR7" s="2">
        <v>41</v>
      </c>
      <c r="BS7" s="2">
        <f t="shared" si="4"/>
        <v>9</v>
      </c>
      <c r="BT7" s="70">
        <v>3</v>
      </c>
      <c r="BU7" s="25">
        <v>14</v>
      </c>
      <c r="BV7" s="3"/>
      <c r="BW7" s="3"/>
      <c r="BX7" s="3"/>
      <c r="BY7" s="3"/>
      <c r="BZ7" s="3"/>
      <c r="CA7" s="3"/>
      <c r="CB7" s="3"/>
      <c r="CC7" s="3"/>
      <c r="CD7" s="3"/>
      <c r="CE7" s="3"/>
    </row>
    <row r="8" spans="1:83" ht="22.5" customHeight="1">
      <c r="A8" s="2">
        <v>6</v>
      </c>
      <c r="B8" s="15" t="s">
        <v>20</v>
      </c>
      <c r="C8" s="68"/>
      <c r="D8" s="20" t="s">
        <v>43</v>
      </c>
      <c r="E8" s="5" t="str">
        <f>B13</f>
        <v>KIRIKKALE GSİM</v>
      </c>
      <c r="F8" s="69">
        <v>9</v>
      </c>
      <c r="G8" s="69">
        <v>11</v>
      </c>
      <c r="H8" s="15" t="str">
        <f>B14</f>
        <v>BURSA MALİYE</v>
      </c>
      <c r="I8" s="20" t="s">
        <v>44</v>
      </c>
      <c r="J8" s="7"/>
      <c r="K8" s="2">
        <v>6</v>
      </c>
      <c r="L8" s="15" t="s">
        <v>26</v>
      </c>
      <c r="M8" s="2">
        <v>11</v>
      </c>
      <c r="N8" s="2">
        <v>6</v>
      </c>
      <c r="O8" s="2">
        <f t="shared" si="0"/>
        <v>5</v>
      </c>
      <c r="P8" s="70">
        <v>1</v>
      </c>
      <c r="Q8" s="3"/>
      <c r="R8" s="20" t="s">
        <v>43</v>
      </c>
      <c r="S8" s="5" t="str">
        <f>L13</f>
        <v>KIRIKKALE GSİM</v>
      </c>
      <c r="T8" s="69">
        <v>10</v>
      </c>
      <c r="U8" s="69">
        <v>9</v>
      </c>
      <c r="V8" s="15" t="str">
        <f>L14</f>
        <v>ANTALYA YAT YELKEN</v>
      </c>
      <c r="W8" s="20" t="s">
        <v>41</v>
      </c>
      <c r="X8" s="3"/>
      <c r="Y8" s="2">
        <v>6</v>
      </c>
      <c r="Z8" s="15" t="s">
        <v>22</v>
      </c>
      <c r="AA8" s="2">
        <v>22</v>
      </c>
      <c r="AB8" s="2">
        <v>16</v>
      </c>
      <c r="AC8" s="2">
        <f t="shared" si="1"/>
        <v>6</v>
      </c>
      <c r="AD8" s="70">
        <v>1</v>
      </c>
      <c r="AE8" s="3"/>
      <c r="AF8" s="20" t="s">
        <v>73</v>
      </c>
      <c r="AG8" s="5" t="str">
        <f>Z13</f>
        <v>BURSA MALİYE</v>
      </c>
      <c r="AH8" s="69">
        <v>14</v>
      </c>
      <c r="AI8" s="69">
        <v>4</v>
      </c>
      <c r="AJ8" s="15" t="str">
        <f>Z14</f>
        <v>ANTALYA KEMER</v>
      </c>
      <c r="AK8" s="20" t="s">
        <v>75</v>
      </c>
      <c r="AL8" s="3"/>
      <c r="AM8" s="2">
        <v>6</v>
      </c>
      <c r="AN8" s="15" t="s">
        <v>34</v>
      </c>
      <c r="AO8" s="2">
        <v>32</v>
      </c>
      <c r="AP8" s="2">
        <v>27</v>
      </c>
      <c r="AQ8" s="2">
        <f t="shared" si="2"/>
        <v>5</v>
      </c>
      <c r="AR8" s="70">
        <v>2</v>
      </c>
      <c r="AS8" s="3"/>
      <c r="AT8" s="32" t="s">
        <v>78</v>
      </c>
      <c r="AU8" s="5" t="str">
        <f>AN13</f>
        <v>ANTALYA YAT YELKEN</v>
      </c>
      <c r="AV8" s="69">
        <v>0</v>
      </c>
      <c r="AW8" s="69">
        <v>15</v>
      </c>
      <c r="AX8" s="15" t="str">
        <f>AN14</f>
        <v>ANKARA SİTAL</v>
      </c>
      <c r="AY8" s="20" t="s">
        <v>72</v>
      </c>
      <c r="AZ8" s="3"/>
      <c r="BA8" s="2">
        <v>6</v>
      </c>
      <c r="BB8" s="15" t="s">
        <v>24</v>
      </c>
      <c r="BC8" s="2">
        <v>45</v>
      </c>
      <c r="BD8" s="2">
        <v>36</v>
      </c>
      <c r="BE8" s="2">
        <f t="shared" si="3"/>
        <v>9</v>
      </c>
      <c r="BF8" s="70">
        <v>3</v>
      </c>
      <c r="BG8" s="3"/>
      <c r="BH8" s="20" t="s">
        <v>70</v>
      </c>
      <c r="BI8" s="5" t="str">
        <f>BB13</f>
        <v>RİZE GSİM</v>
      </c>
      <c r="BJ8" s="2">
        <v>4</v>
      </c>
      <c r="BK8" s="2">
        <v>15</v>
      </c>
      <c r="BL8" s="15" t="str">
        <f>BB14</f>
        <v>ANTALYA KEMER</v>
      </c>
      <c r="BM8" s="20" t="s">
        <v>75</v>
      </c>
      <c r="BN8" s="3"/>
      <c r="BO8" s="2">
        <v>6</v>
      </c>
      <c r="BP8" s="15" t="s">
        <v>28</v>
      </c>
      <c r="BQ8" s="2">
        <v>55</v>
      </c>
      <c r="BR8" s="2">
        <v>48</v>
      </c>
      <c r="BS8" s="2">
        <f t="shared" si="4"/>
        <v>7</v>
      </c>
      <c r="BT8" s="70">
        <v>3</v>
      </c>
      <c r="BU8" s="25">
        <v>13</v>
      </c>
      <c r="BV8" s="3"/>
      <c r="BW8" s="3"/>
      <c r="BX8" s="3"/>
      <c r="BY8" s="3"/>
      <c r="BZ8" s="3"/>
      <c r="CA8" s="3"/>
      <c r="CB8" s="3"/>
      <c r="CC8" s="3"/>
      <c r="CD8" s="3"/>
      <c r="CE8" s="3"/>
    </row>
    <row r="9" spans="1:83" ht="22.5" customHeight="1">
      <c r="A9" s="2">
        <v>7</v>
      </c>
      <c r="B9" s="15" t="s">
        <v>27</v>
      </c>
      <c r="C9" s="68"/>
      <c r="D9" s="20" t="s">
        <v>59</v>
      </c>
      <c r="E9" s="5" t="str">
        <f>B15</f>
        <v>RİZE GSİM</v>
      </c>
      <c r="F9" s="69">
        <v>15</v>
      </c>
      <c r="G9" s="69">
        <v>1</v>
      </c>
      <c r="H9" s="15" t="str">
        <f>B16</f>
        <v>GÜMÜŞHANE GSİM</v>
      </c>
      <c r="I9" s="20" t="s">
        <v>45</v>
      </c>
      <c r="J9" s="7"/>
      <c r="K9" s="2">
        <v>7</v>
      </c>
      <c r="L9" s="15" t="s">
        <v>30</v>
      </c>
      <c r="M9" s="2">
        <v>15</v>
      </c>
      <c r="N9" s="2">
        <v>11</v>
      </c>
      <c r="O9" s="2">
        <f t="shared" si="0"/>
        <v>4</v>
      </c>
      <c r="P9" s="70">
        <v>1</v>
      </c>
      <c r="Q9" s="3"/>
      <c r="R9" s="20" t="s">
        <v>39</v>
      </c>
      <c r="S9" s="5" t="str">
        <f>L15</f>
        <v>ESKİŞEHİR ESJİM</v>
      </c>
      <c r="T9" s="69">
        <v>5</v>
      </c>
      <c r="U9" s="69">
        <v>15</v>
      </c>
      <c r="V9" s="15" t="str">
        <f>L16</f>
        <v>SAMSUN ALAÇAM</v>
      </c>
      <c r="W9" s="20" t="s">
        <v>68</v>
      </c>
      <c r="X9" s="3"/>
      <c r="Y9" s="2">
        <v>7</v>
      </c>
      <c r="Z9" s="15" t="s">
        <v>28</v>
      </c>
      <c r="AA9" s="2">
        <v>21</v>
      </c>
      <c r="AB9" s="2">
        <v>16</v>
      </c>
      <c r="AC9" s="2">
        <f t="shared" si="1"/>
        <v>5</v>
      </c>
      <c r="AD9" s="70">
        <v>1</v>
      </c>
      <c r="AE9" s="3"/>
      <c r="AF9" s="32" t="s">
        <v>43</v>
      </c>
      <c r="AG9" s="5" t="str">
        <f>Z15</f>
        <v>KIRIKKALE GSİM</v>
      </c>
      <c r="AH9" s="69">
        <v>3</v>
      </c>
      <c r="AI9" s="69">
        <v>9</v>
      </c>
      <c r="AJ9" s="15" t="str">
        <f>Z16</f>
        <v>GÜMÜŞHANE GSİM</v>
      </c>
      <c r="AK9" s="20" t="s">
        <v>45</v>
      </c>
      <c r="AL9" s="3"/>
      <c r="AM9" s="2">
        <v>7</v>
      </c>
      <c r="AN9" s="15" t="s">
        <v>37</v>
      </c>
      <c r="AO9" s="2">
        <v>32</v>
      </c>
      <c r="AP9" s="2">
        <v>28</v>
      </c>
      <c r="AQ9" s="2">
        <f t="shared" si="2"/>
        <v>4</v>
      </c>
      <c r="AR9" s="70">
        <v>2</v>
      </c>
      <c r="AS9" s="3"/>
      <c r="AT9" s="32" t="s">
        <v>43</v>
      </c>
      <c r="AU9" s="5" t="str">
        <f>AN15</f>
        <v>KIRIKKALE GSİM</v>
      </c>
      <c r="AV9" s="69">
        <v>11</v>
      </c>
      <c r="AW9" s="69">
        <v>12</v>
      </c>
      <c r="AX9" s="15" t="str">
        <f>AN16</f>
        <v>RİZE GSİM</v>
      </c>
      <c r="AY9" s="20" t="s">
        <v>70</v>
      </c>
      <c r="AZ9" s="3"/>
      <c r="BA9" s="2">
        <v>7</v>
      </c>
      <c r="BB9" s="15" t="s">
        <v>28</v>
      </c>
      <c r="BC9" s="2">
        <v>41</v>
      </c>
      <c r="BD9" s="2">
        <v>39</v>
      </c>
      <c r="BE9" s="2">
        <f t="shared" si="3"/>
        <v>2</v>
      </c>
      <c r="BF9" s="70">
        <v>2</v>
      </c>
      <c r="BG9" s="3"/>
      <c r="BH9" s="20" t="s">
        <v>45</v>
      </c>
      <c r="BI9" s="5" t="str">
        <f>BB15</f>
        <v>GÜMÜŞHANE GSİM</v>
      </c>
      <c r="BJ9" s="2">
        <v>5</v>
      </c>
      <c r="BK9" s="2">
        <v>12</v>
      </c>
      <c r="BL9" s="15" t="str">
        <f>BB16</f>
        <v>ESKİŞEHİR ESJİM</v>
      </c>
      <c r="BM9" s="20" t="s">
        <v>39</v>
      </c>
      <c r="BN9" s="3"/>
      <c r="BO9" s="2">
        <v>7</v>
      </c>
      <c r="BP9" s="15" t="s">
        <v>32</v>
      </c>
      <c r="BQ9" s="2">
        <v>53</v>
      </c>
      <c r="BR9" s="2">
        <v>53</v>
      </c>
      <c r="BS9" s="2">
        <f t="shared" si="4"/>
        <v>0</v>
      </c>
      <c r="BT9" s="70">
        <v>3</v>
      </c>
      <c r="BU9" s="25">
        <v>12</v>
      </c>
      <c r="BV9" s="3"/>
      <c r="BW9" s="3"/>
      <c r="BX9" s="3"/>
      <c r="BY9" s="3"/>
      <c r="BZ9" s="3"/>
      <c r="CA9" s="3"/>
      <c r="CB9" s="3"/>
      <c r="CC9" s="3"/>
      <c r="CD9" s="3"/>
      <c r="CE9" s="3"/>
    </row>
    <row r="10" spans="1:83" ht="22.5" customHeight="1">
      <c r="A10" s="2">
        <v>8</v>
      </c>
      <c r="B10" s="15" t="s">
        <v>28</v>
      </c>
      <c r="C10" s="68"/>
      <c r="D10" s="20" t="s">
        <v>46</v>
      </c>
      <c r="E10" s="5" t="str">
        <f>B17</f>
        <v>ANKARA SİTAL</v>
      </c>
      <c r="F10" s="69">
        <v>11</v>
      </c>
      <c r="G10" s="69">
        <v>14</v>
      </c>
      <c r="H10" s="15" t="str">
        <f>B18</f>
        <v>BURSA ÇEKİRGE</v>
      </c>
      <c r="I10" s="20" t="s">
        <v>47</v>
      </c>
      <c r="J10" s="7"/>
      <c r="K10" s="2">
        <v>8</v>
      </c>
      <c r="L10" s="15" t="s">
        <v>34</v>
      </c>
      <c r="M10" s="2">
        <v>14</v>
      </c>
      <c r="N10" s="2">
        <v>11</v>
      </c>
      <c r="O10" s="2">
        <f t="shared" si="0"/>
        <v>3</v>
      </c>
      <c r="P10" s="70">
        <v>1</v>
      </c>
      <c r="Q10" s="3"/>
      <c r="R10" s="20" t="s">
        <v>67</v>
      </c>
      <c r="S10" s="5" t="str">
        <f>L17</f>
        <v>BURSA HASANAĞA TOKİ</v>
      </c>
      <c r="T10" s="69">
        <v>15</v>
      </c>
      <c r="U10" s="69">
        <v>1</v>
      </c>
      <c r="V10" s="15" t="str">
        <f>L18</f>
        <v>ESKİŞEHİR GSİM</v>
      </c>
      <c r="W10" s="20" t="s">
        <v>56</v>
      </c>
      <c r="X10" s="3"/>
      <c r="Y10" s="2">
        <v>8</v>
      </c>
      <c r="Z10" s="15" t="s">
        <v>25</v>
      </c>
      <c r="AA10" s="2">
        <v>20</v>
      </c>
      <c r="AB10" s="2">
        <v>17</v>
      </c>
      <c r="AC10" s="2">
        <f t="shared" si="1"/>
        <v>3</v>
      </c>
      <c r="AD10" s="70">
        <v>1</v>
      </c>
      <c r="AE10" s="3"/>
      <c r="AF10" s="32" t="s">
        <v>78</v>
      </c>
      <c r="AG10" s="5" t="str">
        <f>Z17</f>
        <v>ANTALYA YAT YELKEN</v>
      </c>
      <c r="AH10" s="69">
        <v>12</v>
      </c>
      <c r="AI10" s="69">
        <v>11</v>
      </c>
      <c r="AJ10" s="15" t="str">
        <f>Z18</f>
        <v>ESKİŞEHİR ESJİM</v>
      </c>
      <c r="AK10" s="20" t="s">
        <v>39</v>
      </c>
      <c r="AL10" s="3"/>
      <c r="AM10" s="2">
        <v>8</v>
      </c>
      <c r="AN10" s="71" t="s">
        <v>23</v>
      </c>
      <c r="AO10" s="16">
        <v>18</v>
      </c>
      <c r="AP10" s="16">
        <v>25</v>
      </c>
      <c r="AQ10" s="2">
        <f t="shared" si="2"/>
        <v>-7</v>
      </c>
      <c r="AR10" s="70">
        <v>2</v>
      </c>
      <c r="AS10" s="3"/>
      <c r="AT10" s="32" t="s">
        <v>79</v>
      </c>
      <c r="AU10" s="5" t="str">
        <f>AN17</f>
        <v>BİNGÖL GSİM</v>
      </c>
      <c r="AV10" s="69">
        <v>8</v>
      </c>
      <c r="AW10" s="69">
        <v>15</v>
      </c>
      <c r="AX10" s="15" t="str">
        <f>AN18</f>
        <v>ANTALYA KEMER</v>
      </c>
      <c r="AY10" s="20" t="s">
        <v>75</v>
      </c>
      <c r="AZ10" s="3"/>
      <c r="BA10" s="2">
        <v>8</v>
      </c>
      <c r="BB10" s="71" t="s">
        <v>34</v>
      </c>
      <c r="BC10" s="16">
        <v>39</v>
      </c>
      <c r="BD10" s="16">
        <v>37</v>
      </c>
      <c r="BE10" s="2">
        <f t="shared" si="3"/>
        <v>2</v>
      </c>
      <c r="BF10" s="70">
        <v>2</v>
      </c>
      <c r="BG10" s="3"/>
      <c r="BH10" s="32" t="s">
        <v>43</v>
      </c>
      <c r="BI10" s="5" t="str">
        <f>BB17</f>
        <v>KIRIKKALE GSİM</v>
      </c>
      <c r="BJ10" s="2">
        <v>10</v>
      </c>
      <c r="BK10" s="2">
        <v>15</v>
      </c>
      <c r="BL10" s="15" t="str">
        <f>BB18</f>
        <v>BİNGÖL GSİM</v>
      </c>
      <c r="BM10" s="32" t="s">
        <v>79</v>
      </c>
      <c r="BN10" s="3"/>
      <c r="BO10" s="2">
        <v>8</v>
      </c>
      <c r="BP10" s="71" t="s">
        <v>30</v>
      </c>
      <c r="BQ10" s="16">
        <v>50</v>
      </c>
      <c r="BR10" s="16">
        <v>52</v>
      </c>
      <c r="BS10" s="2">
        <f t="shared" si="4"/>
        <v>-2</v>
      </c>
      <c r="BT10" s="70">
        <v>3</v>
      </c>
      <c r="BU10" s="25">
        <v>11</v>
      </c>
      <c r="BV10" s="3"/>
      <c r="BW10" s="3"/>
      <c r="BX10" s="3"/>
      <c r="BY10" s="3"/>
      <c r="BZ10" s="3"/>
      <c r="CA10" s="3"/>
      <c r="CB10" s="3"/>
      <c r="CC10" s="3"/>
      <c r="CD10" s="3"/>
      <c r="CE10" s="3"/>
    </row>
    <row r="11" spans="1:83" ht="22.5" customHeight="1">
      <c r="A11" s="16">
        <v>9</v>
      </c>
      <c r="B11" s="71" t="s">
        <v>29</v>
      </c>
      <c r="C11" s="68"/>
      <c r="D11" s="20" t="s">
        <v>48</v>
      </c>
      <c r="E11" s="5" t="str">
        <f>B19</f>
        <v>BİNGÖL GSİM</v>
      </c>
      <c r="F11" s="69">
        <v>0</v>
      </c>
      <c r="G11" s="69">
        <v>15</v>
      </c>
      <c r="H11" s="15" t="str">
        <f>B20</f>
        <v>ANKARA KAZAN</v>
      </c>
      <c r="I11" s="20" t="s">
        <v>49</v>
      </c>
      <c r="J11" s="7"/>
      <c r="K11" s="16">
        <v>9</v>
      </c>
      <c r="L11" s="71" t="s">
        <v>32</v>
      </c>
      <c r="M11" s="16">
        <v>11</v>
      </c>
      <c r="N11" s="16">
        <v>9</v>
      </c>
      <c r="O11" s="2">
        <f t="shared" si="0"/>
        <v>2</v>
      </c>
      <c r="P11" s="70">
        <v>1</v>
      </c>
      <c r="Q11" s="3"/>
      <c r="R11" s="20" t="s">
        <v>45</v>
      </c>
      <c r="S11" s="5" t="str">
        <f>L19</f>
        <v>GÜMÜŞHANE GSİM</v>
      </c>
      <c r="T11" s="69">
        <v>8</v>
      </c>
      <c r="U11" s="69">
        <v>7</v>
      </c>
      <c r="V11" s="15" t="str">
        <f>L20</f>
        <v>BİNGÖL GSİM</v>
      </c>
      <c r="W11" s="20" t="s">
        <v>48</v>
      </c>
      <c r="X11" s="3"/>
      <c r="Y11" s="16">
        <v>9</v>
      </c>
      <c r="Z11" s="71" t="s">
        <v>33</v>
      </c>
      <c r="AA11" s="16">
        <v>24</v>
      </c>
      <c r="AB11" s="16">
        <v>24</v>
      </c>
      <c r="AC11" s="2">
        <f t="shared" si="1"/>
        <v>0</v>
      </c>
      <c r="AD11" s="70">
        <v>1</v>
      </c>
      <c r="AE11" s="3"/>
      <c r="AF11" s="32" t="s">
        <v>79</v>
      </c>
      <c r="AG11" s="5" t="str">
        <f>Z19</f>
        <v>BİNGÖL GSİM</v>
      </c>
      <c r="AH11" s="69">
        <v>9</v>
      </c>
      <c r="AI11" s="69">
        <v>7</v>
      </c>
      <c r="AJ11" s="15" t="str">
        <f>Z20</f>
        <v>ESKİŞEHİR GSİM</v>
      </c>
      <c r="AK11" s="20" t="s">
        <v>56</v>
      </c>
      <c r="AL11" s="3"/>
      <c r="AM11" s="16">
        <v>9</v>
      </c>
      <c r="AN11" s="15" t="s">
        <v>26</v>
      </c>
      <c r="AO11" s="2">
        <v>31</v>
      </c>
      <c r="AP11" s="2">
        <v>28</v>
      </c>
      <c r="AQ11" s="2">
        <f t="shared" si="2"/>
        <v>3</v>
      </c>
      <c r="AR11" s="70">
        <v>2</v>
      </c>
      <c r="AS11" s="3"/>
      <c r="AT11" s="20" t="s">
        <v>39</v>
      </c>
      <c r="AU11" s="5" t="str">
        <f>AN19</f>
        <v>ESKİŞEHİR ESJİM</v>
      </c>
      <c r="AV11" s="69">
        <v>12</v>
      </c>
      <c r="AW11" s="69">
        <v>5</v>
      </c>
      <c r="AX11" s="15" t="str">
        <f>AN20</f>
        <v>ESKİŞEHİR GSİM</v>
      </c>
      <c r="AY11" s="20" t="s">
        <v>56</v>
      </c>
      <c r="AZ11" s="3"/>
      <c r="BA11" s="16">
        <v>9</v>
      </c>
      <c r="BB11" s="15" t="s">
        <v>26</v>
      </c>
      <c r="BC11" s="2">
        <v>40</v>
      </c>
      <c r="BD11" s="2">
        <v>39</v>
      </c>
      <c r="BE11" s="2">
        <f t="shared" si="3"/>
        <v>1</v>
      </c>
      <c r="BF11" s="70">
        <v>2</v>
      </c>
      <c r="BG11" s="3"/>
      <c r="BH11" s="32" t="s">
        <v>78</v>
      </c>
      <c r="BI11" s="5" t="str">
        <f>BB19</f>
        <v>ANTALYA YAT YELKEN</v>
      </c>
      <c r="BJ11" s="2">
        <v>7</v>
      </c>
      <c r="BK11" s="2">
        <v>11</v>
      </c>
      <c r="BL11" s="15" t="str">
        <f>BB20</f>
        <v>ESKİŞEHİR GSİM</v>
      </c>
      <c r="BM11" s="20" t="s">
        <v>56</v>
      </c>
      <c r="BN11" s="3"/>
      <c r="BO11" s="16">
        <v>9</v>
      </c>
      <c r="BP11" s="15" t="s">
        <v>33</v>
      </c>
      <c r="BQ11" s="2">
        <v>54</v>
      </c>
      <c r="BR11" s="2">
        <v>50</v>
      </c>
      <c r="BS11" s="2">
        <f t="shared" si="4"/>
        <v>4</v>
      </c>
      <c r="BT11" s="70">
        <v>2</v>
      </c>
      <c r="BU11" s="25">
        <v>10</v>
      </c>
      <c r="BV11" s="3"/>
      <c r="BW11" s="3"/>
      <c r="BX11" s="3"/>
      <c r="BY11" s="3"/>
      <c r="BZ11" s="3"/>
      <c r="CA11" s="3"/>
      <c r="CB11" s="3"/>
      <c r="CC11" s="3"/>
      <c r="CD11" s="3"/>
      <c r="CE11" s="3"/>
    </row>
    <row r="12" spans="1:83" ht="22.5" customHeight="1">
      <c r="A12" s="2">
        <v>10</v>
      </c>
      <c r="B12" s="15" t="s">
        <v>30</v>
      </c>
      <c r="C12" s="68"/>
      <c r="D12" s="14"/>
      <c r="E12" s="3"/>
      <c r="F12" s="3"/>
      <c r="G12" s="3"/>
      <c r="H12" s="3"/>
      <c r="I12" s="7"/>
      <c r="J12" s="7"/>
      <c r="K12" s="2">
        <v>10</v>
      </c>
      <c r="L12" s="15" t="s">
        <v>33</v>
      </c>
      <c r="M12" s="2">
        <v>11</v>
      </c>
      <c r="N12" s="2">
        <v>14</v>
      </c>
      <c r="O12" s="2">
        <f>SUM(M12-N12)</f>
        <v>-3</v>
      </c>
      <c r="P12" s="70">
        <v>0</v>
      </c>
      <c r="Q12" s="3"/>
      <c r="R12" s="3"/>
      <c r="S12" s="3"/>
      <c r="T12" s="3"/>
      <c r="U12" s="3"/>
      <c r="V12" s="3"/>
      <c r="W12" s="3"/>
      <c r="X12" s="3"/>
      <c r="Y12" s="2">
        <v>10</v>
      </c>
      <c r="Z12" s="15" t="s">
        <v>26</v>
      </c>
      <c r="AA12" s="2">
        <v>20</v>
      </c>
      <c r="AB12" s="2">
        <v>21</v>
      </c>
      <c r="AC12" s="2">
        <f t="shared" si="1"/>
        <v>-1</v>
      </c>
      <c r="AD12" s="70">
        <v>1</v>
      </c>
      <c r="AE12" s="3"/>
      <c r="AF12" s="3"/>
      <c r="AG12" s="3"/>
      <c r="AH12" s="3"/>
      <c r="AI12" s="3"/>
      <c r="AJ12" s="3"/>
      <c r="AK12" s="3"/>
      <c r="AL12" s="3"/>
      <c r="AM12" s="2">
        <v>10</v>
      </c>
      <c r="AN12" s="15" t="s">
        <v>28</v>
      </c>
      <c r="AO12" s="2">
        <v>30</v>
      </c>
      <c r="AP12" s="2">
        <v>30</v>
      </c>
      <c r="AQ12" s="2">
        <f t="shared" si="2"/>
        <v>0</v>
      </c>
      <c r="AR12" s="70">
        <v>1</v>
      </c>
      <c r="AS12" s="3"/>
      <c r="AT12" s="3"/>
      <c r="AU12" s="3"/>
      <c r="AV12" s="3"/>
      <c r="AW12" s="3"/>
      <c r="AX12" s="3"/>
      <c r="AY12" s="3"/>
      <c r="AZ12" s="3"/>
      <c r="BA12" s="2">
        <v>10</v>
      </c>
      <c r="BB12" s="15" t="s">
        <v>32</v>
      </c>
      <c r="BC12" s="2">
        <v>38</v>
      </c>
      <c r="BD12" s="2">
        <v>41</v>
      </c>
      <c r="BE12" s="2">
        <f t="shared" si="3"/>
        <v>-3</v>
      </c>
      <c r="BF12" s="70">
        <v>2</v>
      </c>
      <c r="BG12" s="3"/>
      <c r="BH12" s="3"/>
      <c r="BI12" s="3"/>
      <c r="BJ12" s="3"/>
      <c r="BK12" s="3"/>
      <c r="BL12" s="3"/>
      <c r="BM12" s="3"/>
      <c r="BN12" s="3"/>
      <c r="BO12" s="2">
        <v>10</v>
      </c>
      <c r="BP12" s="15" t="s">
        <v>26</v>
      </c>
      <c r="BQ12" s="2">
        <v>52</v>
      </c>
      <c r="BR12" s="2">
        <v>54</v>
      </c>
      <c r="BS12" s="2">
        <f t="shared" si="4"/>
        <v>-2</v>
      </c>
      <c r="BT12" s="70">
        <v>2</v>
      </c>
      <c r="BU12" s="25">
        <v>9</v>
      </c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ht="22.5" customHeight="1">
      <c r="A13" s="2">
        <v>11</v>
      </c>
      <c r="B13" s="15" t="s">
        <v>31</v>
      </c>
      <c r="C13" s="68"/>
      <c r="D13" s="14"/>
      <c r="E13" s="3"/>
      <c r="F13" s="3"/>
      <c r="G13" s="3"/>
      <c r="H13" s="3"/>
      <c r="I13" s="7"/>
      <c r="J13" s="7"/>
      <c r="K13" s="2">
        <v>11</v>
      </c>
      <c r="L13" s="15" t="s">
        <v>31</v>
      </c>
      <c r="M13" s="2">
        <v>9</v>
      </c>
      <c r="N13" s="2">
        <v>11</v>
      </c>
      <c r="O13" s="2">
        <f>SUM(M13-N13)</f>
        <v>-2</v>
      </c>
      <c r="P13" s="70">
        <v>0</v>
      </c>
      <c r="Q13" s="3"/>
      <c r="R13" s="3"/>
      <c r="S13" s="3"/>
      <c r="T13" s="3"/>
      <c r="U13" s="3"/>
      <c r="V13" s="3"/>
      <c r="W13" s="3"/>
      <c r="X13" s="3"/>
      <c r="Y13" s="2">
        <v>11</v>
      </c>
      <c r="Z13" s="15" t="s">
        <v>32</v>
      </c>
      <c r="AA13" s="2">
        <v>21</v>
      </c>
      <c r="AB13" s="2">
        <v>22</v>
      </c>
      <c r="AC13" s="2">
        <f t="shared" si="1"/>
        <v>-1</v>
      </c>
      <c r="AD13" s="70">
        <v>1</v>
      </c>
      <c r="AE13" s="3"/>
      <c r="AF13" s="3"/>
      <c r="AG13" s="3"/>
      <c r="AH13" s="3"/>
      <c r="AI13" s="3"/>
      <c r="AJ13" s="3"/>
      <c r="AK13" s="3"/>
      <c r="AL13" s="3"/>
      <c r="AM13" s="2">
        <v>11</v>
      </c>
      <c r="AN13" s="15" t="s">
        <v>29</v>
      </c>
      <c r="AO13" s="2">
        <v>32</v>
      </c>
      <c r="AP13" s="2">
        <v>36</v>
      </c>
      <c r="AQ13" s="2">
        <f t="shared" si="2"/>
        <v>-4</v>
      </c>
      <c r="AR13" s="70">
        <v>1</v>
      </c>
      <c r="AS13" s="3"/>
      <c r="AT13" s="3"/>
      <c r="AU13" s="3"/>
      <c r="AV13" s="3"/>
      <c r="AW13" s="3"/>
      <c r="AX13" s="3"/>
      <c r="AY13" s="3"/>
      <c r="AZ13" s="3"/>
      <c r="BA13" s="2">
        <v>11</v>
      </c>
      <c r="BB13" s="15" t="s">
        <v>22</v>
      </c>
      <c r="BC13" s="2">
        <v>35</v>
      </c>
      <c r="BD13" s="2">
        <v>42</v>
      </c>
      <c r="BE13" s="2">
        <f t="shared" si="3"/>
        <v>-7</v>
      </c>
      <c r="BF13" s="70">
        <v>2</v>
      </c>
      <c r="BG13" s="3"/>
      <c r="BH13" s="3"/>
      <c r="BI13" s="3"/>
      <c r="BJ13" s="3"/>
      <c r="BK13" s="3"/>
      <c r="BL13" s="3"/>
      <c r="BM13" s="3"/>
      <c r="BN13" s="3"/>
      <c r="BO13" s="2">
        <v>11</v>
      </c>
      <c r="BP13" s="15" t="s">
        <v>20</v>
      </c>
      <c r="BQ13" s="2">
        <v>46</v>
      </c>
      <c r="BR13" s="2">
        <v>48</v>
      </c>
      <c r="BS13" s="2">
        <f t="shared" si="4"/>
        <v>-2</v>
      </c>
      <c r="BT13" s="70">
        <v>2</v>
      </c>
      <c r="BU13" s="25">
        <v>8</v>
      </c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ht="22.5" customHeight="1">
      <c r="A14" s="2">
        <v>12</v>
      </c>
      <c r="B14" s="15" t="s">
        <v>32</v>
      </c>
      <c r="C14" s="68"/>
      <c r="D14" s="14"/>
      <c r="E14" s="3"/>
      <c r="F14" s="3"/>
      <c r="G14" s="3"/>
      <c r="H14" s="3"/>
      <c r="I14" s="7"/>
      <c r="J14" s="7"/>
      <c r="K14" s="2">
        <v>12</v>
      </c>
      <c r="L14" s="15" t="s">
        <v>29</v>
      </c>
      <c r="M14" s="2">
        <v>11</v>
      </c>
      <c r="N14" s="2">
        <v>15</v>
      </c>
      <c r="O14" s="2">
        <f t="shared" si="0"/>
        <v>-4</v>
      </c>
      <c r="P14" s="70">
        <v>0</v>
      </c>
      <c r="Q14" s="3"/>
      <c r="R14" s="3"/>
      <c r="S14" s="3"/>
      <c r="T14" s="3"/>
      <c r="U14" s="3"/>
      <c r="V14" s="3"/>
      <c r="W14" s="3"/>
      <c r="X14" s="3"/>
      <c r="Y14" s="2">
        <v>12</v>
      </c>
      <c r="Z14" s="15" t="s">
        <v>30</v>
      </c>
      <c r="AA14" s="2">
        <v>16</v>
      </c>
      <c r="AB14" s="2">
        <v>26</v>
      </c>
      <c r="AC14" s="2">
        <f t="shared" si="1"/>
        <v>-10</v>
      </c>
      <c r="AD14" s="70">
        <v>1</v>
      </c>
      <c r="AE14" s="3"/>
      <c r="AF14" s="3"/>
      <c r="AG14" s="3"/>
      <c r="AH14" s="3"/>
      <c r="AI14" s="3"/>
      <c r="AJ14" s="3"/>
      <c r="AK14" s="3"/>
      <c r="AL14" s="3"/>
      <c r="AM14" s="2">
        <v>12</v>
      </c>
      <c r="AN14" s="15" t="s">
        <v>33</v>
      </c>
      <c r="AO14" s="2">
        <v>31</v>
      </c>
      <c r="AP14" s="2">
        <v>35</v>
      </c>
      <c r="AQ14" s="2">
        <f t="shared" si="2"/>
        <v>-4</v>
      </c>
      <c r="AR14" s="70">
        <v>1</v>
      </c>
      <c r="AS14" s="3"/>
      <c r="AT14" s="3"/>
      <c r="AU14" s="3"/>
      <c r="AV14" s="3"/>
      <c r="AW14" s="3"/>
      <c r="AX14" s="3"/>
      <c r="AY14" s="3"/>
      <c r="AZ14" s="3"/>
      <c r="BA14" s="2">
        <v>12</v>
      </c>
      <c r="BB14" s="15" t="s">
        <v>30</v>
      </c>
      <c r="BC14" s="2">
        <v>35</v>
      </c>
      <c r="BD14" s="2">
        <v>48</v>
      </c>
      <c r="BE14" s="2">
        <f t="shared" si="3"/>
        <v>-13</v>
      </c>
      <c r="BF14" s="70">
        <v>2</v>
      </c>
      <c r="BG14" s="3"/>
      <c r="BH14" s="3"/>
      <c r="BI14" s="3"/>
      <c r="BJ14" s="3"/>
      <c r="BK14" s="3"/>
      <c r="BL14" s="3"/>
      <c r="BM14" s="3"/>
      <c r="BN14" s="3"/>
      <c r="BO14" s="2">
        <v>12</v>
      </c>
      <c r="BP14" s="15" t="s">
        <v>34</v>
      </c>
      <c r="BQ14" s="2">
        <v>48</v>
      </c>
      <c r="BR14" s="2">
        <v>51</v>
      </c>
      <c r="BS14" s="2">
        <f t="shared" si="4"/>
        <v>-3</v>
      </c>
      <c r="BT14" s="70">
        <v>2</v>
      </c>
      <c r="BU14" s="25">
        <v>7</v>
      </c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ht="22.5" customHeight="1">
      <c r="A15" s="2">
        <v>13</v>
      </c>
      <c r="B15" s="15" t="s">
        <v>22</v>
      </c>
      <c r="C15" s="68"/>
      <c r="D15" s="14"/>
      <c r="E15" s="3"/>
      <c r="F15" s="3"/>
      <c r="G15" s="3"/>
      <c r="H15" s="3"/>
      <c r="I15" s="7"/>
      <c r="J15" s="7"/>
      <c r="K15" s="2">
        <v>13</v>
      </c>
      <c r="L15" s="15" t="s">
        <v>20</v>
      </c>
      <c r="M15" s="2">
        <v>6</v>
      </c>
      <c r="N15" s="2">
        <v>11</v>
      </c>
      <c r="O15" s="2">
        <f t="shared" si="0"/>
        <v>-5</v>
      </c>
      <c r="P15" s="70">
        <v>0</v>
      </c>
      <c r="Q15" s="3"/>
      <c r="R15" s="3"/>
      <c r="S15" s="3"/>
      <c r="T15" s="3"/>
      <c r="U15" s="3"/>
      <c r="V15" s="3"/>
      <c r="W15" s="3"/>
      <c r="X15" s="3"/>
      <c r="Y15" s="2">
        <v>13</v>
      </c>
      <c r="Z15" s="15" t="s">
        <v>31</v>
      </c>
      <c r="AA15" s="2">
        <v>19</v>
      </c>
      <c r="AB15" s="2">
        <v>20</v>
      </c>
      <c r="AC15" s="2">
        <f t="shared" si="1"/>
        <v>-1</v>
      </c>
      <c r="AD15" s="70">
        <v>1</v>
      </c>
      <c r="AE15" s="3"/>
      <c r="AF15" s="3"/>
      <c r="AG15" s="3"/>
      <c r="AH15" s="3"/>
      <c r="AI15" s="3"/>
      <c r="AJ15" s="3"/>
      <c r="AK15" s="3"/>
      <c r="AL15" s="3"/>
      <c r="AM15" s="2">
        <v>13</v>
      </c>
      <c r="AN15" s="15" t="s">
        <v>31</v>
      </c>
      <c r="AO15" s="2">
        <v>22</v>
      </c>
      <c r="AP15" s="2">
        <v>29</v>
      </c>
      <c r="AQ15" s="2">
        <f t="shared" si="2"/>
        <v>-7</v>
      </c>
      <c r="AR15" s="70">
        <v>1</v>
      </c>
      <c r="AS15" s="3"/>
      <c r="AT15" s="3"/>
      <c r="AU15" s="3"/>
      <c r="AV15" s="3"/>
      <c r="AW15" s="3"/>
      <c r="AX15" s="3"/>
      <c r="AY15" s="3"/>
      <c r="AZ15" s="3"/>
      <c r="BA15" s="2">
        <v>13</v>
      </c>
      <c r="BB15" s="15" t="s">
        <v>23</v>
      </c>
      <c r="BC15" s="2">
        <v>23</v>
      </c>
      <c r="BD15" s="2">
        <v>40</v>
      </c>
      <c r="BE15" s="2">
        <f t="shared" si="3"/>
        <v>-17</v>
      </c>
      <c r="BF15" s="70">
        <v>2</v>
      </c>
      <c r="BG15" s="3"/>
      <c r="BH15" s="3"/>
      <c r="BI15" s="3"/>
      <c r="BJ15" s="3"/>
      <c r="BK15" s="3"/>
      <c r="BL15" s="3"/>
      <c r="BM15" s="3"/>
      <c r="BN15" s="3"/>
      <c r="BO15" s="2">
        <v>13</v>
      </c>
      <c r="BP15" s="15" t="s">
        <v>35</v>
      </c>
      <c r="BQ15" s="2">
        <v>39</v>
      </c>
      <c r="BR15" s="2">
        <v>55</v>
      </c>
      <c r="BS15" s="2">
        <f t="shared" si="4"/>
        <v>-16</v>
      </c>
      <c r="BT15" s="70">
        <v>2</v>
      </c>
      <c r="BU15" s="25">
        <v>6</v>
      </c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ht="22.5" customHeight="1">
      <c r="A16" s="2">
        <v>14</v>
      </c>
      <c r="B16" s="15" t="s">
        <v>23</v>
      </c>
      <c r="C16" s="68"/>
      <c r="D16" s="14"/>
      <c r="E16" s="3"/>
      <c r="F16" s="3"/>
      <c r="G16" s="3"/>
      <c r="H16" s="3"/>
      <c r="I16" s="7"/>
      <c r="J16" s="7"/>
      <c r="K16" s="2">
        <v>14</v>
      </c>
      <c r="L16" s="15" t="s">
        <v>25</v>
      </c>
      <c r="M16" s="2">
        <v>5</v>
      </c>
      <c r="N16" s="2">
        <v>12</v>
      </c>
      <c r="O16" s="2">
        <f t="shared" si="0"/>
        <v>-7</v>
      </c>
      <c r="P16" s="70">
        <v>0</v>
      </c>
      <c r="Q16" s="3"/>
      <c r="R16" s="3"/>
      <c r="S16" s="3"/>
      <c r="T16" s="3"/>
      <c r="U16" s="3"/>
      <c r="V16" s="3"/>
      <c r="W16" s="3"/>
      <c r="X16" s="3"/>
      <c r="Y16" s="2">
        <v>14</v>
      </c>
      <c r="Z16" s="15" t="s">
        <v>23</v>
      </c>
      <c r="AA16" s="2">
        <v>9</v>
      </c>
      <c r="AB16" s="2">
        <v>22</v>
      </c>
      <c r="AC16" s="2">
        <f t="shared" si="1"/>
        <v>-13</v>
      </c>
      <c r="AD16" s="70">
        <v>1</v>
      </c>
      <c r="AE16" s="3"/>
      <c r="AF16" s="3"/>
      <c r="AG16" s="3"/>
      <c r="AH16" s="3"/>
      <c r="AI16" s="3"/>
      <c r="AJ16" s="3"/>
      <c r="AK16" s="3"/>
      <c r="AL16" s="3"/>
      <c r="AM16" s="2">
        <v>14</v>
      </c>
      <c r="AN16" s="15" t="s">
        <v>22</v>
      </c>
      <c r="AO16" s="2">
        <v>23</v>
      </c>
      <c r="AP16" s="2">
        <v>31</v>
      </c>
      <c r="AQ16" s="2">
        <f t="shared" si="2"/>
        <v>-8</v>
      </c>
      <c r="AR16" s="70">
        <v>1</v>
      </c>
      <c r="AS16" s="3"/>
      <c r="AT16" s="3"/>
      <c r="AU16" s="3"/>
      <c r="AV16" s="3"/>
      <c r="AW16" s="3"/>
      <c r="AX16" s="3"/>
      <c r="AY16" s="3"/>
      <c r="AZ16" s="3"/>
      <c r="BA16" s="2">
        <v>14</v>
      </c>
      <c r="BB16" s="15" t="s">
        <v>20</v>
      </c>
      <c r="BC16" s="2">
        <v>34</v>
      </c>
      <c r="BD16" s="2">
        <v>43</v>
      </c>
      <c r="BE16" s="2">
        <f t="shared" si="3"/>
        <v>-9</v>
      </c>
      <c r="BF16" s="70">
        <v>1</v>
      </c>
      <c r="BG16" s="3"/>
      <c r="BH16" s="3"/>
      <c r="BI16" s="3"/>
      <c r="BJ16" s="3"/>
      <c r="BK16" s="3"/>
      <c r="BL16" s="3"/>
      <c r="BM16" s="3"/>
      <c r="BN16" s="3"/>
      <c r="BO16" s="2">
        <v>14</v>
      </c>
      <c r="BP16" s="15" t="s">
        <v>22</v>
      </c>
      <c r="BQ16" s="2">
        <v>39</v>
      </c>
      <c r="BR16" s="2">
        <v>57</v>
      </c>
      <c r="BS16" s="2">
        <f t="shared" si="4"/>
        <v>-18</v>
      </c>
      <c r="BT16" s="70">
        <v>2</v>
      </c>
      <c r="BU16" s="25">
        <v>5</v>
      </c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ht="22.5" customHeight="1">
      <c r="A17" s="2">
        <v>15</v>
      </c>
      <c r="B17" s="15" t="s">
        <v>33</v>
      </c>
      <c r="C17" s="68"/>
      <c r="D17" s="14"/>
      <c r="E17" s="3"/>
      <c r="F17" s="3"/>
      <c r="G17" s="3"/>
      <c r="H17" s="3"/>
      <c r="I17" s="7"/>
      <c r="J17" s="7"/>
      <c r="K17" s="2">
        <v>15</v>
      </c>
      <c r="L17" s="15" t="s">
        <v>28</v>
      </c>
      <c r="M17" s="2">
        <v>6</v>
      </c>
      <c r="N17" s="2">
        <v>15</v>
      </c>
      <c r="O17" s="2">
        <f t="shared" si="0"/>
        <v>-9</v>
      </c>
      <c r="P17" s="70">
        <v>0</v>
      </c>
      <c r="Q17" s="3"/>
      <c r="R17" s="3"/>
      <c r="S17" s="3"/>
      <c r="T17" s="3"/>
      <c r="U17" s="3"/>
      <c r="V17" s="3"/>
      <c r="W17" s="3"/>
      <c r="X17" s="3"/>
      <c r="Y17" s="2">
        <v>15</v>
      </c>
      <c r="Z17" s="15" t="s">
        <v>29</v>
      </c>
      <c r="AA17" s="2">
        <v>20</v>
      </c>
      <c r="AB17" s="2">
        <v>25</v>
      </c>
      <c r="AC17" s="2">
        <f t="shared" si="1"/>
        <v>-5</v>
      </c>
      <c r="AD17" s="70">
        <v>0</v>
      </c>
      <c r="AE17" s="3"/>
      <c r="AF17" s="3"/>
      <c r="AG17" s="3"/>
      <c r="AH17" s="3"/>
      <c r="AI17" s="3"/>
      <c r="AJ17" s="3"/>
      <c r="AK17" s="3"/>
      <c r="AL17" s="3"/>
      <c r="AM17" s="2">
        <v>15</v>
      </c>
      <c r="AN17" s="15" t="s">
        <v>35</v>
      </c>
      <c r="AO17" s="2">
        <v>16</v>
      </c>
      <c r="AP17" s="2">
        <v>30</v>
      </c>
      <c r="AQ17" s="2">
        <f t="shared" si="2"/>
        <v>-14</v>
      </c>
      <c r="AR17" s="70">
        <v>1</v>
      </c>
      <c r="AS17" s="3"/>
      <c r="AT17" s="3"/>
      <c r="AU17" s="3"/>
      <c r="AV17" s="3"/>
      <c r="AW17" s="3"/>
      <c r="AX17" s="3"/>
      <c r="AY17" s="3"/>
      <c r="AZ17" s="3"/>
      <c r="BA17" s="2">
        <v>15</v>
      </c>
      <c r="BB17" s="15" t="s">
        <v>31</v>
      </c>
      <c r="BC17" s="2">
        <v>33</v>
      </c>
      <c r="BD17" s="2">
        <v>41</v>
      </c>
      <c r="BE17" s="2">
        <f t="shared" si="3"/>
        <v>-8</v>
      </c>
      <c r="BF17" s="70">
        <v>1</v>
      </c>
      <c r="BG17" s="3"/>
      <c r="BH17" s="3"/>
      <c r="BI17" s="3"/>
      <c r="BJ17" s="3"/>
      <c r="BK17" s="3"/>
      <c r="BL17" s="3"/>
      <c r="BM17" s="3"/>
      <c r="BN17" s="3"/>
      <c r="BO17" s="2">
        <v>15</v>
      </c>
      <c r="BP17" s="15" t="s">
        <v>23</v>
      </c>
      <c r="BQ17" s="2">
        <v>28</v>
      </c>
      <c r="BR17" s="2">
        <v>52</v>
      </c>
      <c r="BS17" s="2">
        <f t="shared" si="4"/>
        <v>-24</v>
      </c>
      <c r="BT17" s="70">
        <v>2</v>
      </c>
      <c r="BU17" s="25">
        <v>4</v>
      </c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ht="22.5" customHeight="1">
      <c r="A18" s="2">
        <v>16</v>
      </c>
      <c r="B18" s="15" t="s">
        <v>34</v>
      </c>
      <c r="C18" s="68"/>
      <c r="D18" s="14"/>
      <c r="E18" s="3"/>
      <c r="F18" s="3"/>
      <c r="G18" s="3"/>
      <c r="H18" s="3"/>
      <c r="I18" s="7"/>
      <c r="J18" s="7"/>
      <c r="K18" s="2">
        <v>16</v>
      </c>
      <c r="L18" s="15" t="s">
        <v>21</v>
      </c>
      <c r="M18" s="2">
        <v>5</v>
      </c>
      <c r="N18" s="2">
        <v>15</v>
      </c>
      <c r="O18" s="2">
        <f t="shared" si="0"/>
        <v>-10</v>
      </c>
      <c r="P18" s="70">
        <v>0</v>
      </c>
      <c r="Q18" s="3"/>
      <c r="R18" s="3"/>
      <c r="S18" s="3"/>
      <c r="T18" s="3"/>
      <c r="U18" s="3"/>
      <c r="V18" s="3"/>
      <c r="W18" s="3"/>
      <c r="X18" s="3"/>
      <c r="Y18" s="2">
        <v>16</v>
      </c>
      <c r="Z18" s="15" t="s">
        <v>20</v>
      </c>
      <c r="AA18" s="2">
        <v>11</v>
      </c>
      <c r="AB18" s="2">
        <v>26</v>
      </c>
      <c r="AC18" s="2">
        <f t="shared" si="1"/>
        <v>-15</v>
      </c>
      <c r="AD18" s="70">
        <v>0</v>
      </c>
      <c r="AE18" s="3"/>
      <c r="AF18" s="3"/>
      <c r="AG18" s="3"/>
      <c r="AH18" s="3"/>
      <c r="AI18" s="3"/>
      <c r="AJ18" s="3"/>
      <c r="AK18" s="3"/>
      <c r="AL18" s="3"/>
      <c r="AM18" s="2">
        <v>16</v>
      </c>
      <c r="AN18" s="15" t="s">
        <v>30</v>
      </c>
      <c r="AO18" s="2">
        <v>20</v>
      </c>
      <c r="AP18" s="2">
        <v>40</v>
      </c>
      <c r="AQ18" s="2">
        <f t="shared" si="2"/>
        <v>-20</v>
      </c>
      <c r="AR18" s="70">
        <v>1</v>
      </c>
      <c r="AS18" s="3"/>
      <c r="AT18" s="3"/>
      <c r="AU18" s="3"/>
      <c r="AV18" s="3"/>
      <c r="AW18" s="3"/>
      <c r="AX18" s="3"/>
      <c r="AY18" s="3"/>
      <c r="AZ18" s="3"/>
      <c r="BA18" s="2">
        <v>16</v>
      </c>
      <c r="BB18" s="15" t="s">
        <v>35</v>
      </c>
      <c r="BC18" s="2">
        <v>24</v>
      </c>
      <c r="BD18" s="2">
        <v>45</v>
      </c>
      <c r="BE18" s="2">
        <f t="shared" si="3"/>
        <v>-21</v>
      </c>
      <c r="BF18" s="70">
        <v>1</v>
      </c>
      <c r="BG18" s="3"/>
      <c r="BH18" s="3"/>
      <c r="BI18" s="3"/>
      <c r="BJ18" s="3"/>
      <c r="BK18" s="3"/>
      <c r="BL18" s="3"/>
      <c r="BM18" s="3"/>
      <c r="BN18" s="3"/>
      <c r="BO18" s="2">
        <v>16</v>
      </c>
      <c r="BP18" s="15" t="s">
        <v>31</v>
      </c>
      <c r="BQ18" s="2">
        <v>43</v>
      </c>
      <c r="BR18" s="2">
        <v>56</v>
      </c>
      <c r="BS18" s="2">
        <f t="shared" si="4"/>
        <v>-13</v>
      </c>
      <c r="BT18" s="70">
        <v>1</v>
      </c>
      <c r="BU18" s="25">
        <v>3</v>
      </c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ht="22.5" customHeight="1">
      <c r="A19" s="2">
        <v>17</v>
      </c>
      <c r="B19" s="15" t="s">
        <v>35</v>
      </c>
      <c r="C19" s="68"/>
      <c r="D19" s="14"/>
      <c r="E19" s="3"/>
      <c r="F19" s="3"/>
      <c r="G19" s="3"/>
      <c r="H19" s="3"/>
      <c r="I19" s="7"/>
      <c r="J19" s="7"/>
      <c r="K19" s="2">
        <v>17</v>
      </c>
      <c r="L19" s="15" t="s">
        <v>23</v>
      </c>
      <c r="M19" s="2">
        <v>1</v>
      </c>
      <c r="N19" s="2">
        <v>15</v>
      </c>
      <c r="O19" s="2">
        <f t="shared" si="0"/>
        <v>-14</v>
      </c>
      <c r="P19" s="70">
        <v>0</v>
      </c>
      <c r="Q19" s="3"/>
      <c r="R19" s="3"/>
      <c r="S19" s="3"/>
      <c r="T19" s="3"/>
      <c r="U19" s="3"/>
      <c r="V19" s="3"/>
      <c r="W19" s="3"/>
      <c r="X19" s="3"/>
      <c r="Y19" s="2">
        <v>17</v>
      </c>
      <c r="Z19" s="15" t="s">
        <v>35</v>
      </c>
      <c r="AA19" s="2">
        <v>7</v>
      </c>
      <c r="AB19" s="2">
        <v>23</v>
      </c>
      <c r="AC19" s="2">
        <f t="shared" si="1"/>
        <v>-16</v>
      </c>
      <c r="AD19" s="70">
        <v>0</v>
      </c>
      <c r="AE19" s="3"/>
      <c r="AF19" s="3"/>
      <c r="AG19" s="3"/>
      <c r="AH19" s="3"/>
      <c r="AI19" s="3"/>
      <c r="AJ19" s="3"/>
      <c r="AK19" s="3"/>
      <c r="AL19" s="3"/>
      <c r="AM19" s="2">
        <v>17</v>
      </c>
      <c r="AN19" s="15" t="s">
        <v>20</v>
      </c>
      <c r="AO19" s="2">
        <v>22</v>
      </c>
      <c r="AP19" s="2">
        <v>38</v>
      </c>
      <c r="AQ19" s="2">
        <f t="shared" si="2"/>
        <v>-16</v>
      </c>
      <c r="AR19" s="70">
        <v>0</v>
      </c>
      <c r="AS19" s="3"/>
      <c r="AT19" s="3"/>
      <c r="AU19" s="3"/>
      <c r="AV19" s="3"/>
      <c r="AW19" s="3"/>
      <c r="AX19" s="3"/>
      <c r="AY19" s="3"/>
      <c r="AZ19" s="3"/>
      <c r="BA19" s="2">
        <v>17</v>
      </c>
      <c r="BB19" s="15" t="s">
        <v>29</v>
      </c>
      <c r="BC19" s="2">
        <v>32</v>
      </c>
      <c r="BD19" s="2">
        <v>51</v>
      </c>
      <c r="BE19" s="2">
        <f t="shared" si="3"/>
        <v>-19</v>
      </c>
      <c r="BF19" s="70">
        <v>1</v>
      </c>
      <c r="BG19" s="3"/>
      <c r="BH19" s="3"/>
      <c r="BI19" s="3"/>
      <c r="BJ19" s="3"/>
      <c r="BK19" s="3"/>
      <c r="BL19" s="3"/>
      <c r="BM19" s="3"/>
      <c r="BN19" s="3"/>
      <c r="BO19" s="2">
        <v>17</v>
      </c>
      <c r="BP19" s="15" t="s">
        <v>29</v>
      </c>
      <c r="BQ19" s="2">
        <v>39</v>
      </c>
      <c r="BR19" s="2">
        <v>62</v>
      </c>
      <c r="BS19" s="2">
        <f t="shared" si="4"/>
        <v>-23</v>
      </c>
      <c r="BT19" s="70">
        <v>1</v>
      </c>
      <c r="BU19" s="25">
        <v>2</v>
      </c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ht="22.5" customHeight="1">
      <c r="A20" s="2">
        <v>18</v>
      </c>
      <c r="B20" s="15" t="s">
        <v>36</v>
      </c>
      <c r="C20" s="68"/>
      <c r="D20" s="14"/>
      <c r="E20" s="3"/>
      <c r="F20" s="3"/>
      <c r="G20" s="3"/>
      <c r="H20" s="3"/>
      <c r="I20" s="7"/>
      <c r="J20" s="7"/>
      <c r="K20" s="2">
        <v>18</v>
      </c>
      <c r="L20" s="15" t="s">
        <v>35</v>
      </c>
      <c r="M20" s="2">
        <v>0</v>
      </c>
      <c r="N20" s="2">
        <v>15</v>
      </c>
      <c r="O20" s="2">
        <f t="shared" si="0"/>
        <v>-15</v>
      </c>
      <c r="P20" s="70">
        <v>0</v>
      </c>
      <c r="Q20" s="3"/>
      <c r="R20" s="3"/>
      <c r="S20" s="3"/>
      <c r="T20" s="3"/>
      <c r="U20" s="3"/>
      <c r="V20" s="3"/>
      <c r="W20" s="3"/>
      <c r="X20" s="3"/>
      <c r="Y20" s="2">
        <v>18</v>
      </c>
      <c r="Z20" s="15" t="s">
        <v>21</v>
      </c>
      <c r="AA20" s="2">
        <v>6</v>
      </c>
      <c r="AB20" s="2">
        <v>30</v>
      </c>
      <c r="AC20" s="2">
        <f t="shared" si="1"/>
        <v>-24</v>
      </c>
      <c r="AD20" s="70">
        <v>0</v>
      </c>
      <c r="AE20" s="3"/>
      <c r="AF20" s="3"/>
      <c r="AG20" s="3"/>
      <c r="AH20" s="3"/>
      <c r="AI20" s="3"/>
      <c r="AJ20" s="3"/>
      <c r="AK20" s="3"/>
      <c r="AL20" s="3"/>
      <c r="AM20" s="2">
        <v>18</v>
      </c>
      <c r="AN20" s="15" t="s">
        <v>21</v>
      </c>
      <c r="AO20" s="2">
        <v>13</v>
      </c>
      <c r="AP20" s="2">
        <v>39</v>
      </c>
      <c r="AQ20" s="2">
        <f t="shared" si="2"/>
        <v>-26</v>
      </c>
      <c r="AR20" s="70">
        <v>0</v>
      </c>
      <c r="AS20" s="3"/>
      <c r="AT20" s="3"/>
      <c r="AU20" s="3"/>
      <c r="AV20" s="3"/>
      <c r="AW20" s="3"/>
      <c r="AX20" s="3"/>
      <c r="AY20" s="3"/>
      <c r="AZ20" s="3"/>
      <c r="BA20" s="2">
        <v>18</v>
      </c>
      <c r="BB20" s="15" t="s">
        <v>21</v>
      </c>
      <c r="BC20" s="2">
        <v>18</v>
      </c>
      <c r="BD20" s="2">
        <v>51</v>
      </c>
      <c r="BE20" s="2">
        <f t="shared" si="3"/>
        <v>-33</v>
      </c>
      <c r="BF20" s="70">
        <v>0</v>
      </c>
      <c r="BG20" s="3"/>
      <c r="BH20" s="3"/>
      <c r="BI20" s="3"/>
      <c r="BJ20" s="3"/>
      <c r="BK20" s="3"/>
      <c r="BL20" s="3"/>
      <c r="BM20" s="3"/>
      <c r="BN20" s="3"/>
      <c r="BO20" s="2">
        <v>18</v>
      </c>
      <c r="BP20" s="15" t="s">
        <v>21</v>
      </c>
      <c r="BQ20" s="2">
        <v>29</v>
      </c>
      <c r="BR20" s="2">
        <v>58</v>
      </c>
      <c r="BS20" s="2">
        <f t="shared" si="4"/>
        <v>-29</v>
      </c>
      <c r="BT20" s="70">
        <v>1</v>
      </c>
      <c r="BU20" s="25">
        <v>1</v>
      </c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ht="15.75">
      <c r="A21" s="17"/>
      <c r="B21" s="17"/>
      <c r="C21" s="17"/>
      <c r="D21" s="18"/>
      <c r="E21" s="3"/>
      <c r="F21" s="3"/>
      <c r="G21" s="3"/>
      <c r="H21" s="3"/>
      <c r="I21" s="7"/>
      <c r="J21" s="7"/>
      <c r="K21" s="3"/>
      <c r="L21" s="72"/>
      <c r="M21" s="19"/>
      <c r="N21" s="19"/>
      <c r="O21" s="19"/>
      <c r="P21" s="7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ht="15.75">
      <c r="A22" s="17"/>
      <c r="B22" s="17"/>
      <c r="C22" s="1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68"/>
      <c r="AO22" s="23"/>
      <c r="AP22" s="23"/>
      <c r="AQ22" s="23"/>
      <c r="AR22" s="74"/>
      <c r="AS22" s="3"/>
      <c r="AT22" s="3"/>
      <c r="AU22" s="3"/>
      <c r="AV22" s="3"/>
      <c r="AW22" s="3"/>
      <c r="AX22" s="3"/>
      <c r="AY22" s="3"/>
      <c r="AZ22" s="3"/>
      <c r="BA22" s="3"/>
      <c r="BB22" s="68"/>
      <c r="BC22" s="23"/>
      <c r="BD22" s="23"/>
      <c r="BE22" s="23"/>
      <c r="BF22" s="74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68"/>
      <c r="AO23" s="23"/>
      <c r="AP23" s="23"/>
      <c r="AQ23" s="23"/>
      <c r="AR23" s="74"/>
      <c r="AS23" s="3"/>
      <c r="AT23" s="3"/>
      <c r="AU23" s="3"/>
      <c r="AV23" s="3"/>
      <c r="AW23" s="3"/>
      <c r="AX23" s="3"/>
      <c r="AY23" s="3"/>
      <c r="AZ23" s="3"/>
      <c r="BA23" s="3"/>
      <c r="BB23" s="68"/>
      <c r="BC23" s="23"/>
      <c r="BD23" s="23"/>
      <c r="BE23" s="23"/>
      <c r="BF23" s="74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68"/>
      <c r="AA24" s="23"/>
      <c r="AB24" s="23"/>
      <c r="AC24" s="23"/>
      <c r="AD24" s="7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68"/>
      <c r="AA25" s="23"/>
      <c r="AB25" s="23"/>
      <c r="AC25" s="23"/>
      <c r="AD25" s="7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68"/>
      <c r="AA26" s="23"/>
      <c r="AB26" s="23"/>
      <c r="AC26" s="23"/>
      <c r="AD26" s="7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spans="1:8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68"/>
      <c r="AA27" s="23"/>
      <c r="AB27" s="23"/>
      <c r="AC27" s="23"/>
      <c r="AD27" s="7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</row>
    <row r="28" spans="1:8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68"/>
      <c r="AA28" s="23"/>
      <c r="AB28" s="23"/>
      <c r="AC28" s="23"/>
      <c r="AD28" s="7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</row>
    <row r="29" spans="1:8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68"/>
      <c r="AA29" s="23"/>
      <c r="AB29" s="23"/>
      <c r="AC29" s="23"/>
      <c r="AD29" s="7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</row>
    <row r="30" spans="1:8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68"/>
      <c r="AA30" s="23"/>
      <c r="AB30" s="23"/>
      <c r="AC30" s="23"/>
      <c r="AD30" s="7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1" spans="1:8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68"/>
      <c r="AA31" s="23"/>
      <c r="AB31" s="23"/>
      <c r="AC31" s="23"/>
      <c r="AD31" s="7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</row>
    <row r="32" spans="1:8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68"/>
      <c r="AA32" s="23"/>
      <c r="AB32" s="23"/>
      <c r="AC32" s="23"/>
      <c r="AD32" s="7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</row>
    <row r="33" spans="1:8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</row>
    <row r="34" spans="1:8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</row>
    <row r="35" spans="1:8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</row>
    <row r="36" spans="1:83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</row>
    <row r="37" spans="1:83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</row>
    <row r="38" spans="1:83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</row>
    <row r="39" spans="1:83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</row>
    <row r="40" spans="1:83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</row>
    <row r="41" spans="1:83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</row>
    <row r="42" spans="1:83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</row>
    <row r="43" spans="1:83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</row>
    <row r="44" spans="1:83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</row>
    <row r="45" spans="1:83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</row>
    <row r="46" spans="1:83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</row>
    <row r="47" spans="1:83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</row>
    <row r="48" spans="1:83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</row>
    <row r="49" spans="1:83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</row>
    <row r="50" spans="1:83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</row>
    <row r="51" spans="1:83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</row>
    <row r="52" spans="1:83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</row>
    <row r="53" spans="1:83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</row>
    <row r="54" spans="1:8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</row>
    <row r="55" spans="1:8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</row>
    <row r="56" spans="1:8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</row>
    <row r="57" spans="1:8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</row>
    <row r="58" spans="1:8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1:8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</row>
    <row r="60" spans="1:8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</row>
    <row r="61" spans="1:8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</row>
    <row r="62" spans="1:8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</row>
    <row r="63" spans="1:8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</row>
    <row r="64" spans="1:8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</row>
    <row r="65" spans="1:8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</row>
    <row r="66" spans="1:8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</row>
    <row r="67" spans="1:8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</row>
    <row r="68" spans="1:8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</row>
    <row r="69" spans="1:8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</row>
    <row r="70" spans="1:8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</row>
    <row r="71" spans="1:83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</row>
    <row r="72" spans="1:83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</row>
    <row r="73" spans="1:83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</row>
    <row r="74" spans="1:83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</row>
    <row r="75" spans="1:83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</row>
    <row r="76" spans="1:83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</row>
    <row r="77" spans="1:83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</row>
    <row r="78" spans="1:83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</row>
    <row r="79" spans="1:8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</row>
    <row r="80" spans="1:8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</row>
    <row r="81" spans="1:83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</row>
    <row r="82" spans="1:83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</row>
    <row r="83" spans="1:83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</row>
    <row r="84" spans="1:83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</row>
    <row r="85" spans="1:83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</row>
    <row r="86" spans="1:8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</row>
    <row r="87" spans="1:8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</row>
    <row r="88" spans="1:8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</row>
  </sheetData>
  <sheetProtection password="CFE9" sheet="1" objects="1" scenarios="1"/>
  <mergeCells count="1">
    <mergeCell ref="A1:B1"/>
  </mergeCells>
  <printOptions/>
  <pageMargins left="1.69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89"/>
  <sheetViews>
    <sheetView zoomScalePageLayoutView="0" workbookViewId="0" topLeftCell="Y3">
      <selection activeCell="AM12" sqref="AM12"/>
    </sheetView>
  </sheetViews>
  <sheetFormatPr defaultColWidth="9.140625" defaultRowHeight="15"/>
  <cols>
    <col min="1" max="1" width="5.7109375" style="4" customWidth="1"/>
    <col min="2" max="2" width="25.7109375" style="4" customWidth="1"/>
    <col min="3" max="3" width="2.140625" style="4" customWidth="1"/>
    <col min="4" max="4" width="59.28125" style="4" hidden="1" customWidth="1"/>
    <col min="5" max="5" width="25.7109375" style="4" customWidth="1"/>
    <col min="6" max="7" width="5.7109375" style="4" customWidth="1"/>
    <col min="8" max="8" width="25.7109375" style="4" customWidth="1"/>
    <col min="9" max="9" width="68.140625" style="4" hidden="1" customWidth="1"/>
    <col min="10" max="10" width="2.00390625" style="4" customWidth="1"/>
    <col min="11" max="11" width="5.7109375" style="4" customWidth="1"/>
    <col min="12" max="12" width="25.7109375" style="4" customWidth="1"/>
    <col min="13" max="15" width="5.7109375" style="4" customWidth="1"/>
    <col min="16" max="16" width="8.7109375" style="4" customWidth="1"/>
    <col min="17" max="17" width="3.7109375" style="4" customWidth="1"/>
    <col min="18" max="18" width="59.421875" style="4" hidden="1" customWidth="1"/>
    <col min="19" max="19" width="25.7109375" style="4" customWidth="1"/>
    <col min="20" max="21" width="5.7109375" style="4" customWidth="1"/>
    <col min="22" max="22" width="25.7109375" style="4" customWidth="1"/>
    <col min="23" max="23" width="74.8515625" style="4" hidden="1" customWidth="1"/>
    <col min="24" max="25" width="5.7109375" style="4" customWidth="1"/>
    <col min="26" max="26" width="25.7109375" style="4" customWidth="1"/>
    <col min="27" max="29" width="5.7109375" style="4" customWidth="1"/>
    <col min="30" max="30" width="8.7109375" style="4" customWidth="1"/>
    <col min="31" max="31" width="5.7109375" style="4" customWidth="1"/>
    <col min="32" max="32" width="74.8515625" style="4" hidden="1" customWidth="1"/>
    <col min="33" max="33" width="25.7109375" style="4" customWidth="1"/>
    <col min="34" max="35" width="5.7109375" style="4" customWidth="1"/>
    <col min="36" max="36" width="25.7109375" style="4" customWidth="1"/>
    <col min="37" max="37" width="61.57421875" style="4" hidden="1" customWidth="1"/>
    <col min="38" max="38" width="3.140625" style="4" customWidth="1"/>
    <col min="39" max="39" width="5.7109375" style="4" customWidth="1"/>
    <col min="40" max="40" width="25.7109375" style="4" customWidth="1"/>
    <col min="41" max="43" width="5.7109375" style="4" customWidth="1"/>
    <col min="44" max="44" width="8.7109375" style="4" customWidth="1"/>
    <col min="45" max="45" width="3.00390625" style="4" customWidth="1"/>
    <col min="46" max="46" width="68.140625" style="4" hidden="1" customWidth="1"/>
    <col min="47" max="47" width="25.7109375" style="4" customWidth="1"/>
    <col min="48" max="49" width="5.7109375" style="4" customWidth="1"/>
    <col min="50" max="50" width="25.7109375" style="4" customWidth="1"/>
    <col min="51" max="51" width="68.140625" style="4" hidden="1" customWidth="1"/>
    <col min="52" max="52" width="3.57421875" style="4" customWidth="1"/>
    <col min="53" max="53" width="68.140625" style="4" hidden="1" customWidth="1"/>
    <col min="54" max="54" width="5.7109375" style="4" customWidth="1"/>
    <col min="55" max="55" width="25.7109375" style="4" customWidth="1"/>
    <col min="56" max="58" width="5.7109375" style="4" customWidth="1"/>
    <col min="59" max="59" width="8.7109375" style="4" customWidth="1"/>
    <col min="60" max="60" width="10.28125" style="4" customWidth="1"/>
    <col min="61" max="16384" width="9.140625" style="4" customWidth="1"/>
  </cols>
  <sheetData>
    <row r="1" spans="1:70" ht="30.75" customHeight="1">
      <c r="A1" s="78" t="s">
        <v>116</v>
      </c>
      <c r="B1" s="78"/>
      <c r="C1" s="3"/>
      <c r="D1" s="3"/>
      <c r="E1" s="77" t="s">
        <v>116</v>
      </c>
      <c r="F1" s="77"/>
      <c r="G1" s="77"/>
      <c r="H1" s="77"/>
      <c r="I1" s="3"/>
      <c r="J1" s="3"/>
      <c r="K1" s="77" t="s">
        <v>116</v>
      </c>
      <c r="L1" s="77"/>
      <c r="M1" s="77"/>
      <c r="N1" s="77"/>
      <c r="O1" s="3"/>
      <c r="P1" s="3"/>
      <c r="Q1" s="3"/>
      <c r="R1" s="3"/>
      <c r="S1" s="77" t="s">
        <v>116</v>
      </c>
      <c r="T1" s="77"/>
      <c r="U1" s="77"/>
      <c r="V1" s="77"/>
      <c r="W1" s="3"/>
      <c r="X1" s="3"/>
      <c r="Y1" s="77" t="s">
        <v>116</v>
      </c>
      <c r="Z1" s="77"/>
      <c r="AA1" s="77"/>
      <c r="AB1" s="77"/>
      <c r="AC1" s="3"/>
      <c r="AD1" s="3"/>
      <c r="AE1" s="3"/>
      <c r="AF1" s="3"/>
      <c r="AG1" s="77" t="s">
        <v>116</v>
      </c>
      <c r="AH1" s="77"/>
      <c r="AI1" s="77"/>
      <c r="AJ1" s="77"/>
      <c r="AK1" s="3"/>
      <c r="AL1" s="3"/>
      <c r="AM1" s="77" t="s">
        <v>116</v>
      </c>
      <c r="AN1" s="77"/>
      <c r="AO1" s="77"/>
      <c r="AP1" s="77"/>
      <c r="AQ1" s="3"/>
      <c r="AR1" s="3"/>
      <c r="AS1" s="3"/>
      <c r="AT1" s="3"/>
      <c r="AU1" s="77" t="s">
        <v>116</v>
      </c>
      <c r="AV1" s="77"/>
      <c r="AW1" s="77"/>
      <c r="AX1" s="77"/>
      <c r="AY1" s="3"/>
      <c r="AZ1" s="3"/>
      <c r="BA1" s="3"/>
      <c r="BB1" s="77" t="s">
        <v>116</v>
      </c>
      <c r="BC1" s="77"/>
      <c r="BD1" s="77"/>
      <c r="BE1" s="77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ht="21">
      <c r="A2" s="76" t="s">
        <v>5</v>
      </c>
      <c r="B2" s="76"/>
      <c r="C2" s="26"/>
      <c r="D2" s="6"/>
      <c r="E2" s="28" t="s">
        <v>6</v>
      </c>
      <c r="F2" s="28"/>
      <c r="G2" s="28"/>
      <c r="H2" s="27" t="s">
        <v>77</v>
      </c>
      <c r="I2" s="29"/>
      <c r="J2" s="29"/>
      <c r="K2" s="30"/>
      <c r="L2" s="27" t="s">
        <v>12</v>
      </c>
      <c r="M2" s="30"/>
      <c r="N2" s="30"/>
      <c r="O2" s="30"/>
      <c r="P2" s="30"/>
      <c r="Q2" s="31"/>
      <c r="R2" s="31"/>
      <c r="S2" s="27" t="s">
        <v>11</v>
      </c>
      <c r="T2" s="30"/>
      <c r="U2" s="30"/>
      <c r="V2" s="27" t="s">
        <v>77</v>
      </c>
      <c r="W2" s="31"/>
      <c r="X2" s="31"/>
      <c r="Y2" s="30"/>
      <c r="Z2" s="27" t="s">
        <v>13</v>
      </c>
      <c r="AA2" s="30"/>
      <c r="AB2" s="30"/>
      <c r="AC2" s="30"/>
      <c r="AD2" s="30"/>
      <c r="AE2" s="31"/>
      <c r="AF2" s="31"/>
      <c r="AG2" s="27" t="s">
        <v>14</v>
      </c>
      <c r="AH2" s="30"/>
      <c r="AI2" s="30"/>
      <c r="AJ2" s="27" t="s">
        <v>77</v>
      </c>
      <c r="AK2" s="31"/>
      <c r="AL2" s="31"/>
      <c r="AM2" s="27"/>
      <c r="AN2" s="27" t="s">
        <v>15</v>
      </c>
      <c r="AO2" s="30"/>
      <c r="AP2" s="30"/>
      <c r="AQ2" s="30"/>
      <c r="AR2" s="30"/>
      <c r="AS2" s="31"/>
      <c r="AT2" s="31"/>
      <c r="AU2" s="27" t="s">
        <v>16</v>
      </c>
      <c r="AV2" s="30"/>
      <c r="AW2" s="30"/>
      <c r="AX2" s="27" t="s">
        <v>77</v>
      </c>
      <c r="AY2" s="31"/>
      <c r="AZ2" s="31"/>
      <c r="BA2" s="31"/>
      <c r="BB2" s="27"/>
      <c r="BC2" s="27" t="s">
        <v>17</v>
      </c>
      <c r="BD2" s="30"/>
      <c r="BE2" s="30"/>
      <c r="BF2" s="30"/>
      <c r="BG2" s="30"/>
      <c r="BH2" s="30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36">
      <c r="A3" s="8" t="s">
        <v>4</v>
      </c>
      <c r="B3" s="9" t="s">
        <v>0</v>
      </c>
      <c r="C3" s="21"/>
      <c r="D3" s="22" t="s">
        <v>52</v>
      </c>
      <c r="E3" s="10" t="s">
        <v>1</v>
      </c>
      <c r="F3" s="11" t="s">
        <v>3</v>
      </c>
      <c r="G3" s="11" t="s">
        <v>3</v>
      </c>
      <c r="H3" s="12" t="s">
        <v>2</v>
      </c>
      <c r="I3" s="22" t="s">
        <v>52</v>
      </c>
      <c r="J3" s="7"/>
      <c r="K3" s="8" t="s">
        <v>4</v>
      </c>
      <c r="L3" s="12" t="s">
        <v>0</v>
      </c>
      <c r="M3" s="1" t="s">
        <v>8</v>
      </c>
      <c r="N3" s="1" t="s">
        <v>9</v>
      </c>
      <c r="O3" s="1" t="s">
        <v>10</v>
      </c>
      <c r="P3" s="66" t="s">
        <v>7</v>
      </c>
      <c r="Q3" s="3"/>
      <c r="R3" s="22" t="s">
        <v>52</v>
      </c>
      <c r="S3" s="13" t="s">
        <v>1</v>
      </c>
      <c r="T3" s="67" t="s">
        <v>3</v>
      </c>
      <c r="U3" s="67" t="s">
        <v>3</v>
      </c>
      <c r="V3" s="12" t="s">
        <v>2</v>
      </c>
      <c r="W3" s="22" t="s">
        <v>52</v>
      </c>
      <c r="X3" s="3"/>
      <c r="Y3" s="8" t="s">
        <v>4</v>
      </c>
      <c r="Z3" s="12" t="s">
        <v>0</v>
      </c>
      <c r="AA3" s="1" t="s">
        <v>8</v>
      </c>
      <c r="AB3" s="1" t="s">
        <v>9</v>
      </c>
      <c r="AC3" s="1" t="s">
        <v>10</v>
      </c>
      <c r="AD3" s="66" t="s">
        <v>7</v>
      </c>
      <c r="AE3" s="3"/>
      <c r="AF3" s="22" t="s">
        <v>52</v>
      </c>
      <c r="AG3" s="13" t="s">
        <v>1</v>
      </c>
      <c r="AH3" s="11" t="s">
        <v>3</v>
      </c>
      <c r="AI3" s="11" t="s">
        <v>3</v>
      </c>
      <c r="AJ3" s="12" t="s">
        <v>2</v>
      </c>
      <c r="AK3" s="22" t="s">
        <v>52</v>
      </c>
      <c r="AL3" s="3"/>
      <c r="AM3" s="8" t="s">
        <v>4</v>
      </c>
      <c r="AN3" s="12" t="s">
        <v>0</v>
      </c>
      <c r="AO3" s="1" t="s">
        <v>8</v>
      </c>
      <c r="AP3" s="1" t="s">
        <v>9</v>
      </c>
      <c r="AQ3" s="1" t="s">
        <v>10</v>
      </c>
      <c r="AR3" s="66" t="s">
        <v>7</v>
      </c>
      <c r="AS3" s="3"/>
      <c r="AT3" s="22" t="s">
        <v>52</v>
      </c>
      <c r="AU3" s="13" t="s">
        <v>1</v>
      </c>
      <c r="AV3" s="11" t="s">
        <v>3</v>
      </c>
      <c r="AW3" s="11" t="s">
        <v>3</v>
      </c>
      <c r="AX3" s="12" t="s">
        <v>2</v>
      </c>
      <c r="AY3" s="22" t="s">
        <v>52</v>
      </c>
      <c r="AZ3" s="33"/>
      <c r="BA3" s="22" t="s">
        <v>52</v>
      </c>
      <c r="BB3" s="8" t="s">
        <v>4</v>
      </c>
      <c r="BC3" s="12" t="s">
        <v>0</v>
      </c>
      <c r="BD3" s="1" t="s">
        <v>8</v>
      </c>
      <c r="BE3" s="1" t="s">
        <v>9</v>
      </c>
      <c r="BF3" s="1" t="s">
        <v>10</v>
      </c>
      <c r="BG3" s="66" t="s">
        <v>7</v>
      </c>
      <c r="BH3" s="24" t="s">
        <v>76</v>
      </c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ht="22.5" customHeight="1">
      <c r="A4" s="2">
        <v>1</v>
      </c>
      <c r="B4" s="15" t="s">
        <v>35</v>
      </c>
      <c r="C4" s="68"/>
      <c r="D4" s="38">
        <v>0</v>
      </c>
      <c r="E4" s="5" t="str">
        <f>B4</f>
        <v>BİNGÖL GSİM</v>
      </c>
      <c r="F4" s="69">
        <v>0</v>
      </c>
      <c r="G4" s="69"/>
      <c r="H4" s="15" t="str">
        <f>B5</f>
        <v>ESKİŞEHİR ESJİM</v>
      </c>
      <c r="I4" s="20" t="s">
        <v>178</v>
      </c>
      <c r="J4" s="7"/>
      <c r="K4" s="2">
        <v>1</v>
      </c>
      <c r="L4" s="15" t="s">
        <v>34</v>
      </c>
      <c r="M4" s="2">
        <v>13</v>
      </c>
      <c r="N4" s="2">
        <v>2</v>
      </c>
      <c r="O4" s="2">
        <f aca="true" t="shared" si="0" ref="O4:O21">SUM(M4-N4)</f>
        <v>11</v>
      </c>
      <c r="P4" s="70">
        <v>1</v>
      </c>
      <c r="Q4" s="3"/>
      <c r="R4" s="20" t="s">
        <v>174</v>
      </c>
      <c r="S4" s="5" t="str">
        <f>L4</f>
        <v>BURSA ÇEKİRGE</v>
      </c>
      <c r="T4" s="69">
        <v>13</v>
      </c>
      <c r="U4" s="69">
        <v>12</v>
      </c>
      <c r="V4" s="15" t="str">
        <f>L5</f>
        <v>İZMİR KONAK</v>
      </c>
      <c r="W4" s="20" t="s">
        <v>142</v>
      </c>
      <c r="X4" s="3"/>
      <c r="Y4" s="2">
        <v>1</v>
      </c>
      <c r="Z4" s="15" t="s">
        <v>36</v>
      </c>
      <c r="AA4" s="2">
        <v>30</v>
      </c>
      <c r="AB4" s="2">
        <v>16</v>
      </c>
      <c r="AC4" s="2">
        <f aca="true" t="shared" si="1" ref="AC4:AC20">SUM(AA4-AB4)</f>
        <v>14</v>
      </c>
      <c r="AD4" s="70">
        <v>2</v>
      </c>
      <c r="AE4" s="3"/>
      <c r="AF4" s="20" t="s">
        <v>123</v>
      </c>
      <c r="AG4" s="5" t="str">
        <f>Z4</f>
        <v>ANKARA KAZAN</v>
      </c>
      <c r="AH4" s="69">
        <v>10</v>
      </c>
      <c r="AI4" s="69">
        <v>14</v>
      </c>
      <c r="AJ4" s="15" t="str">
        <f>Z5</f>
        <v>BURSA ÇEKİRGE</v>
      </c>
      <c r="AK4" s="20" t="s">
        <v>174</v>
      </c>
      <c r="AL4" s="3"/>
      <c r="AM4" s="2">
        <v>1</v>
      </c>
      <c r="AN4" s="15" t="s">
        <v>34</v>
      </c>
      <c r="AO4" s="2">
        <v>40</v>
      </c>
      <c r="AP4" s="2">
        <v>24</v>
      </c>
      <c r="AQ4" s="2">
        <f aca="true" t="shared" si="2" ref="AQ4:AQ20">SUM(AO4-AP4)</f>
        <v>16</v>
      </c>
      <c r="AR4" s="70">
        <v>3</v>
      </c>
      <c r="AS4" s="3"/>
      <c r="AT4" s="32"/>
      <c r="AU4" s="5" t="str">
        <f>AN4</f>
        <v>BURSA ÇEKİRGE</v>
      </c>
      <c r="AV4" s="69">
        <v>12</v>
      </c>
      <c r="AW4" s="69">
        <v>10</v>
      </c>
      <c r="AX4" s="15" t="str">
        <f>AN5</f>
        <v>ANKARA SİTAL</v>
      </c>
      <c r="AY4" s="20"/>
      <c r="AZ4" s="3"/>
      <c r="BA4" s="32"/>
      <c r="BB4" s="2">
        <v>1</v>
      </c>
      <c r="BC4" s="15" t="s">
        <v>34</v>
      </c>
      <c r="BD4" s="2">
        <v>52</v>
      </c>
      <c r="BE4" s="2">
        <v>34</v>
      </c>
      <c r="BF4" s="2">
        <f aca="true" t="shared" si="3" ref="BF4:BF21">SUM(BD4-BE4)</f>
        <v>18</v>
      </c>
      <c r="BG4" s="70">
        <v>4</v>
      </c>
      <c r="BH4" s="25">
        <v>18</v>
      </c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ht="22.5" customHeight="1">
      <c r="A5" s="2">
        <v>2</v>
      </c>
      <c r="B5" s="15" t="s">
        <v>20</v>
      </c>
      <c r="C5" s="68"/>
      <c r="D5" s="20" t="s">
        <v>169</v>
      </c>
      <c r="E5" s="5" t="str">
        <f>B6</f>
        <v>ANKARA SİTAL</v>
      </c>
      <c r="F5" s="69">
        <v>8</v>
      </c>
      <c r="G5" s="69">
        <v>5</v>
      </c>
      <c r="H5" s="15" t="str">
        <f>B7</f>
        <v>İZMİR BOCCE</v>
      </c>
      <c r="I5" s="20" t="s">
        <v>179</v>
      </c>
      <c r="J5" s="7"/>
      <c r="K5" s="2">
        <v>2</v>
      </c>
      <c r="L5" s="15" t="s">
        <v>27</v>
      </c>
      <c r="M5" s="2">
        <v>9</v>
      </c>
      <c r="N5" s="2">
        <v>2</v>
      </c>
      <c r="O5" s="2">
        <f t="shared" si="0"/>
        <v>7</v>
      </c>
      <c r="P5" s="70">
        <v>1</v>
      </c>
      <c r="Q5" s="3"/>
      <c r="R5" s="20" t="s">
        <v>123</v>
      </c>
      <c r="S5" s="5" t="str">
        <f>L6</f>
        <v>ANKARA KAZAN</v>
      </c>
      <c r="T5" s="69">
        <v>14</v>
      </c>
      <c r="U5" s="69">
        <v>5</v>
      </c>
      <c r="V5" s="15" t="str">
        <f>L7</f>
        <v>BURSA MALİYE</v>
      </c>
      <c r="W5" s="20" t="s">
        <v>176</v>
      </c>
      <c r="X5" s="3"/>
      <c r="Y5" s="2">
        <v>2</v>
      </c>
      <c r="Z5" s="15" t="s">
        <v>34</v>
      </c>
      <c r="AA5" s="2">
        <v>26</v>
      </c>
      <c r="AB5" s="2">
        <v>14</v>
      </c>
      <c r="AC5" s="2">
        <f t="shared" si="1"/>
        <v>12</v>
      </c>
      <c r="AD5" s="70">
        <v>2</v>
      </c>
      <c r="AE5" s="3"/>
      <c r="AF5" s="20" t="s">
        <v>169</v>
      </c>
      <c r="AG5" s="5" t="str">
        <f>Z6</f>
        <v>ANKARA SİTAL</v>
      </c>
      <c r="AH5" s="69">
        <v>10</v>
      </c>
      <c r="AI5" s="69">
        <v>5</v>
      </c>
      <c r="AJ5" s="15" t="str">
        <f>Z7</f>
        <v>ESKİŞEHİR GSİM</v>
      </c>
      <c r="AK5" s="20" t="s">
        <v>170</v>
      </c>
      <c r="AL5" s="3"/>
      <c r="AM5" s="2">
        <v>2</v>
      </c>
      <c r="AN5" s="15" t="s">
        <v>33</v>
      </c>
      <c r="AO5" s="2">
        <v>25</v>
      </c>
      <c r="AP5" s="2">
        <v>12</v>
      </c>
      <c r="AQ5" s="2">
        <f t="shared" si="2"/>
        <v>13</v>
      </c>
      <c r="AR5" s="70">
        <v>3</v>
      </c>
      <c r="AS5" s="3"/>
      <c r="AT5" s="32"/>
      <c r="AU5" s="5" t="str">
        <f>AN6</f>
        <v>İZMİR KONAK</v>
      </c>
      <c r="AV5" s="69">
        <v>7</v>
      </c>
      <c r="AW5" s="69">
        <v>17</v>
      </c>
      <c r="AX5" s="15" t="str">
        <f>AN7</f>
        <v>ANKARA KAZAN</v>
      </c>
      <c r="AY5" s="20"/>
      <c r="AZ5" s="3"/>
      <c r="BA5" s="20"/>
      <c r="BB5" s="2">
        <v>2</v>
      </c>
      <c r="BC5" s="15" t="s">
        <v>36</v>
      </c>
      <c r="BD5" s="2">
        <v>57</v>
      </c>
      <c r="BE5" s="2">
        <v>37</v>
      </c>
      <c r="BF5" s="2">
        <f t="shared" si="3"/>
        <v>20</v>
      </c>
      <c r="BG5" s="70">
        <v>3</v>
      </c>
      <c r="BH5" s="25">
        <v>17</v>
      </c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ht="22.5" customHeight="1">
      <c r="A6" s="2">
        <v>3</v>
      </c>
      <c r="B6" s="15" t="s">
        <v>33</v>
      </c>
      <c r="C6" s="68"/>
      <c r="D6" s="20" t="s">
        <v>170</v>
      </c>
      <c r="E6" s="5" t="str">
        <f>B8</f>
        <v>ESKİŞEHİR GSİM</v>
      </c>
      <c r="F6" s="69">
        <v>9</v>
      </c>
      <c r="G6" s="69">
        <v>8</v>
      </c>
      <c r="H6" s="15" t="str">
        <f>B9</f>
        <v>BURSA HASANAĞA TOKİ</v>
      </c>
      <c r="I6" s="20" t="s">
        <v>177</v>
      </c>
      <c r="J6" s="7"/>
      <c r="K6" s="2">
        <v>3</v>
      </c>
      <c r="L6" s="15" t="s">
        <v>36</v>
      </c>
      <c r="M6" s="2">
        <v>16</v>
      </c>
      <c r="N6" s="2">
        <v>11</v>
      </c>
      <c r="O6" s="2">
        <f t="shared" si="0"/>
        <v>5</v>
      </c>
      <c r="P6" s="70">
        <v>1</v>
      </c>
      <c r="Q6" s="3"/>
      <c r="R6" s="20" t="s">
        <v>126</v>
      </c>
      <c r="S6" s="5" t="str">
        <f>L8</f>
        <v>ANTALYA YAT YELKEN</v>
      </c>
      <c r="T6" s="69">
        <v>2</v>
      </c>
      <c r="U6" s="69">
        <v>7</v>
      </c>
      <c r="V6" s="15" t="str">
        <f>L9</f>
        <v>ANKARA SİTAL</v>
      </c>
      <c r="W6" s="20" t="s">
        <v>169</v>
      </c>
      <c r="X6" s="3"/>
      <c r="Y6" s="2">
        <v>3</v>
      </c>
      <c r="Z6" s="15" t="s">
        <v>33</v>
      </c>
      <c r="AA6" s="2">
        <v>15</v>
      </c>
      <c r="AB6" s="2">
        <v>7</v>
      </c>
      <c r="AC6" s="2">
        <f t="shared" si="1"/>
        <v>8</v>
      </c>
      <c r="AD6" s="70">
        <v>2</v>
      </c>
      <c r="AE6" s="3"/>
      <c r="AF6" s="20" t="s">
        <v>178</v>
      </c>
      <c r="AG6" s="5" t="str">
        <f>Z8</f>
        <v>ESKİŞEHİR ESJİM</v>
      </c>
      <c r="AH6" s="69">
        <v>8</v>
      </c>
      <c r="AI6" s="69">
        <v>15</v>
      </c>
      <c r="AJ6" s="15" t="str">
        <f>Z9</f>
        <v>İZMİR KONAK</v>
      </c>
      <c r="AK6" s="20" t="s">
        <v>142</v>
      </c>
      <c r="AL6" s="3"/>
      <c r="AM6" s="2">
        <v>3</v>
      </c>
      <c r="AN6" s="15" t="s">
        <v>27</v>
      </c>
      <c r="AO6" s="2">
        <v>36</v>
      </c>
      <c r="AP6" s="2">
        <v>23</v>
      </c>
      <c r="AQ6" s="2">
        <f t="shared" si="2"/>
        <v>13</v>
      </c>
      <c r="AR6" s="70">
        <v>2</v>
      </c>
      <c r="AS6" s="3"/>
      <c r="AT6" s="20"/>
      <c r="AU6" s="5" t="str">
        <f>AN8</f>
        <v>RİZE GSİM</v>
      </c>
      <c r="AV6" s="69">
        <v>14</v>
      </c>
      <c r="AW6" s="69">
        <v>6</v>
      </c>
      <c r="AX6" s="15" t="str">
        <f>AN9</f>
        <v>ANTALYA YAT YELKEN</v>
      </c>
      <c r="AY6" s="20"/>
      <c r="AZ6" s="3"/>
      <c r="BA6" s="20"/>
      <c r="BB6" s="2">
        <v>3</v>
      </c>
      <c r="BC6" s="15" t="s">
        <v>22</v>
      </c>
      <c r="BD6" s="2">
        <v>52</v>
      </c>
      <c r="BE6" s="2">
        <v>38</v>
      </c>
      <c r="BF6" s="2">
        <f t="shared" si="3"/>
        <v>14</v>
      </c>
      <c r="BG6" s="70">
        <v>3</v>
      </c>
      <c r="BH6" s="25">
        <v>16</v>
      </c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22.5" customHeight="1">
      <c r="A7" s="2">
        <v>4</v>
      </c>
      <c r="B7" s="15" t="s">
        <v>24</v>
      </c>
      <c r="C7" s="68"/>
      <c r="D7" s="20" t="s">
        <v>120</v>
      </c>
      <c r="E7" s="5" t="str">
        <f>B10</f>
        <v>SAMSUN ALAÇAM</v>
      </c>
      <c r="F7" s="69">
        <v>5</v>
      </c>
      <c r="G7" s="69">
        <v>10</v>
      </c>
      <c r="H7" s="15" t="str">
        <f>B11</f>
        <v>BURSA MALİYE</v>
      </c>
      <c r="I7" s="20" t="s">
        <v>176</v>
      </c>
      <c r="J7" s="7"/>
      <c r="K7" s="2">
        <v>4</v>
      </c>
      <c r="L7" s="15" t="s">
        <v>32</v>
      </c>
      <c r="M7" s="2">
        <v>10</v>
      </c>
      <c r="N7" s="2">
        <v>5</v>
      </c>
      <c r="O7" s="2">
        <f t="shared" si="0"/>
        <v>5</v>
      </c>
      <c r="P7" s="70">
        <v>1</v>
      </c>
      <c r="Q7" s="3"/>
      <c r="R7" s="20" t="s">
        <v>170</v>
      </c>
      <c r="S7" s="5" t="str">
        <f>L10</f>
        <v>ESKİŞEHİR GSİM</v>
      </c>
      <c r="T7" s="69">
        <v>4</v>
      </c>
      <c r="U7" s="69">
        <v>3</v>
      </c>
      <c r="V7" s="15" t="str">
        <f>L11</f>
        <v>GÜMÜŞHANE GSİM</v>
      </c>
      <c r="W7" s="20" t="s">
        <v>172</v>
      </c>
      <c r="X7" s="3"/>
      <c r="Y7" s="2">
        <v>4</v>
      </c>
      <c r="Z7" s="15" t="s">
        <v>21</v>
      </c>
      <c r="AA7" s="2">
        <v>13</v>
      </c>
      <c r="AB7" s="2">
        <v>11</v>
      </c>
      <c r="AC7" s="2">
        <f t="shared" si="1"/>
        <v>2</v>
      </c>
      <c r="AD7" s="70">
        <v>2</v>
      </c>
      <c r="AE7" s="3"/>
      <c r="AF7" s="20" t="s">
        <v>173</v>
      </c>
      <c r="AG7" s="5" t="str">
        <f>Z10</f>
        <v>BARTIN KTL</v>
      </c>
      <c r="AH7" s="69">
        <v>12</v>
      </c>
      <c r="AI7" s="69">
        <v>16</v>
      </c>
      <c r="AJ7" s="15" t="str">
        <f>Z11</f>
        <v>RİZE GSİM</v>
      </c>
      <c r="AK7" s="20" t="s">
        <v>171</v>
      </c>
      <c r="AL7" s="3"/>
      <c r="AM7" s="2">
        <v>4</v>
      </c>
      <c r="AN7" s="15" t="s">
        <v>36</v>
      </c>
      <c r="AO7" s="2">
        <v>40</v>
      </c>
      <c r="AP7" s="2">
        <v>30</v>
      </c>
      <c r="AQ7" s="2">
        <f t="shared" si="2"/>
        <v>10</v>
      </c>
      <c r="AR7" s="70">
        <v>2</v>
      </c>
      <c r="AS7" s="3"/>
      <c r="AT7" s="20"/>
      <c r="AU7" s="5" t="str">
        <f>AN10</f>
        <v>ESKİŞEHİR GSİM</v>
      </c>
      <c r="AV7" s="69">
        <v>4</v>
      </c>
      <c r="AW7" s="69">
        <v>2</v>
      </c>
      <c r="AX7" s="15" t="str">
        <f>AN11</f>
        <v>İSTANBUL BOCCE</v>
      </c>
      <c r="AY7" s="20"/>
      <c r="AZ7" s="3"/>
      <c r="BA7" s="20"/>
      <c r="BB7" s="2">
        <v>4</v>
      </c>
      <c r="BC7" s="15" t="s">
        <v>33</v>
      </c>
      <c r="BD7" s="2">
        <v>35</v>
      </c>
      <c r="BE7" s="2">
        <v>24</v>
      </c>
      <c r="BF7" s="2">
        <f t="shared" si="3"/>
        <v>11</v>
      </c>
      <c r="BG7" s="70">
        <v>3</v>
      </c>
      <c r="BH7" s="25">
        <v>15</v>
      </c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22.5" customHeight="1">
      <c r="A8" s="2">
        <v>5</v>
      </c>
      <c r="B8" s="15" t="s">
        <v>21</v>
      </c>
      <c r="C8" s="68"/>
      <c r="D8" s="20" t="s">
        <v>142</v>
      </c>
      <c r="E8" s="5" t="str">
        <f>B12</f>
        <v>İZMİR KONAK</v>
      </c>
      <c r="F8" s="69">
        <v>9</v>
      </c>
      <c r="G8" s="69">
        <v>2</v>
      </c>
      <c r="H8" s="15" t="str">
        <f>B13</f>
        <v>İSTANBUL BOCCE</v>
      </c>
      <c r="I8" s="20" t="s">
        <v>175</v>
      </c>
      <c r="J8" s="7"/>
      <c r="K8" s="2">
        <v>5</v>
      </c>
      <c r="L8" s="15" t="s">
        <v>29</v>
      </c>
      <c r="M8" s="2">
        <v>11</v>
      </c>
      <c r="N8" s="2">
        <v>8</v>
      </c>
      <c r="O8" s="2">
        <f t="shared" si="0"/>
        <v>3</v>
      </c>
      <c r="P8" s="70">
        <v>1</v>
      </c>
      <c r="Q8" s="3"/>
      <c r="R8" s="20" t="s">
        <v>178</v>
      </c>
      <c r="S8" s="5" t="str">
        <f>L12</f>
        <v>ESKİŞEHİR ESJİM</v>
      </c>
      <c r="T8" s="69">
        <v>13</v>
      </c>
      <c r="U8" s="69">
        <v>12</v>
      </c>
      <c r="V8" s="15" t="str">
        <f>L13</f>
        <v>BURSA HASANAĞA TOKİ</v>
      </c>
      <c r="W8" s="20" t="s">
        <v>177</v>
      </c>
      <c r="X8" s="3"/>
      <c r="Y8" s="2">
        <v>5</v>
      </c>
      <c r="Z8" s="15" t="s">
        <v>20</v>
      </c>
      <c r="AA8" s="2">
        <v>13</v>
      </c>
      <c r="AB8" s="2">
        <v>12</v>
      </c>
      <c r="AC8" s="2">
        <f t="shared" si="1"/>
        <v>1</v>
      </c>
      <c r="AD8" s="70">
        <v>2</v>
      </c>
      <c r="AE8" s="3"/>
      <c r="AF8" s="20" t="s">
        <v>172</v>
      </c>
      <c r="AG8" s="5" t="str">
        <f>Z12</f>
        <v>GÜMÜŞHANE GSİM</v>
      </c>
      <c r="AH8" s="69">
        <v>6</v>
      </c>
      <c r="AI8" s="69">
        <v>8</v>
      </c>
      <c r="AJ8" s="15" t="str">
        <f>Z13</f>
        <v>ANTALYA YAT YELKEN</v>
      </c>
      <c r="AK8" s="20" t="s">
        <v>126</v>
      </c>
      <c r="AL8" s="3"/>
      <c r="AM8" s="2">
        <v>5</v>
      </c>
      <c r="AN8" s="15" t="s">
        <v>22</v>
      </c>
      <c r="AO8" s="2">
        <v>38</v>
      </c>
      <c r="AP8" s="2">
        <v>32</v>
      </c>
      <c r="AQ8" s="2">
        <f t="shared" si="2"/>
        <v>6</v>
      </c>
      <c r="AR8" s="70">
        <v>2</v>
      </c>
      <c r="AS8" s="3"/>
      <c r="AT8" s="20"/>
      <c r="AU8" s="5" t="str">
        <f>AN12</f>
        <v>ESKİŞEHİR ESJİM</v>
      </c>
      <c r="AV8" s="69">
        <v>7</v>
      </c>
      <c r="AW8" s="69">
        <v>12</v>
      </c>
      <c r="AX8" s="15" t="str">
        <f>AN13</f>
        <v>BARTIN KTL</v>
      </c>
      <c r="AY8" s="20"/>
      <c r="AZ8" s="3"/>
      <c r="BA8" s="20"/>
      <c r="BB8" s="2">
        <v>5</v>
      </c>
      <c r="BC8" s="15" t="s">
        <v>21</v>
      </c>
      <c r="BD8" s="2">
        <v>22</v>
      </c>
      <c r="BE8" s="2">
        <v>23</v>
      </c>
      <c r="BF8" s="2">
        <f t="shared" si="3"/>
        <v>-1</v>
      </c>
      <c r="BG8" s="70">
        <v>3</v>
      </c>
      <c r="BH8" s="25">
        <v>14</v>
      </c>
      <c r="BI8" s="3"/>
      <c r="BJ8" s="3"/>
      <c r="BK8" s="3"/>
      <c r="BL8" s="3"/>
      <c r="BM8" s="3"/>
      <c r="BN8" s="3"/>
      <c r="BO8" s="3"/>
      <c r="BP8" s="3"/>
      <c r="BQ8" s="3"/>
      <c r="BR8" s="3"/>
    </row>
    <row r="9" spans="1:70" ht="22.5" customHeight="1">
      <c r="A9" s="2">
        <v>6</v>
      </c>
      <c r="B9" s="15" t="s">
        <v>28</v>
      </c>
      <c r="C9" s="68"/>
      <c r="D9" s="20" t="s">
        <v>171</v>
      </c>
      <c r="E9" s="5" t="str">
        <f>B14</f>
        <v>RİZE GSİM</v>
      </c>
      <c r="F9" s="69">
        <v>11</v>
      </c>
      <c r="G9" s="69">
        <v>16</v>
      </c>
      <c r="H9" s="15" t="str">
        <f>B15</f>
        <v>ANKARA KAZAN</v>
      </c>
      <c r="I9" s="20" t="s">
        <v>123</v>
      </c>
      <c r="J9" s="7"/>
      <c r="K9" s="2">
        <v>6</v>
      </c>
      <c r="L9" s="15" t="s">
        <v>33</v>
      </c>
      <c r="M9" s="2">
        <v>8</v>
      </c>
      <c r="N9" s="2">
        <v>5</v>
      </c>
      <c r="O9" s="2">
        <f t="shared" si="0"/>
        <v>3</v>
      </c>
      <c r="P9" s="70">
        <v>1</v>
      </c>
      <c r="Q9" s="3"/>
      <c r="R9" s="20" t="s">
        <v>173</v>
      </c>
      <c r="S9" s="5" t="str">
        <f>L14</f>
        <v>BARTIN KTL</v>
      </c>
      <c r="T9" s="69">
        <v>6</v>
      </c>
      <c r="U9" s="69">
        <v>2</v>
      </c>
      <c r="V9" s="15" t="str">
        <f>L15</f>
        <v>ANTALYA KEMER</v>
      </c>
      <c r="W9" s="20" t="s">
        <v>181</v>
      </c>
      <c r="X9" s="3"/>
      <c r="Y9" s="2">
        <v>6</v>
      </c>
      <c r="Z9" s="15" t="s">
        <v>27</v>
      </c>
      <c r="AA9" s="2">
        <v>21</v>
      </c>
      <c r="AB9" s="2">
        <v>15</v>
      </c>
      <c r="AC9" s="2">
        <f t="shared" si="1"/>
        <v>6</v>
      </c>
      <c r="AD9" s="70">
        <v>1</v>
      </c>
      <c r="AE9" s="3"/>
      <c r="AF9" s="20" t="s">
        <v>176</v>
      </c>
      <c r="AG9" s="5" t="str">
        <f>Z14</f>
        <v>BURSA MALİYE</v>
      </c>
      <c r="AH9" s="69">
        <v>9</v>
      </c>
      <c r="AI9" s="69">
        <v>10</v>
      </c>
      <c r="AJ9" s="15" t="str">
        <f>Z15</f>
        <v>İSTANBUL BOCCE</v>
      </c>
      <c r="AK9" s="20" t="s">
        <v>175</v>
      </c>
      <c r="AL9" s="3"/>
      <c r="AM9" s="2">
        <v>6</v>
      </c>
      <c r="AN9" s="15" t="s">
        <v>29</v>
      </c>
      <c r="AO9" s="2">
        <v>21</v>
      </c>
      <c r="AP9" s="2">
        <v>21</v>
      </c>
      <c r="AQ9" s="2">
        <f t="shared" si="2"/>
        <v>0</v>
      </c>
      <c r="AR9" s="70">
        <v>2</v>
      </c>
      <c r="AS9" s="3"/>
      <c r="AT9" s="32"/>
      <c r="AU9" s="5" t="str">
        <f>AN14</f>
        <v>BURSA HASANAĞA TOKİ</v>
      </c>
      <c r="AV9" s="69">
        <v>8</v>
      </c>
      <c r="AW9" s="69">
        <v>6</v>
      </c>
      <c r="AX9" s="15" t="str">
        <f>AN15</f>
        <v>GÜMÜŞHANE GSİM</v>
      </c>
      <c r="AY9" s="20"/>
      <c r="AZ9" s="3"/>
      <c r="BA9" s="20"/>
      <c r="BB9" s="2">
        <v>6</v>
      </c>
      <c r="BC9" s="15" t="s">
        <v>28</v>
      </c>
      <c r="BD9" s="2">
        <v>36</v>
      </c>
      <c r="BE9" s="2">
        <v>30</v>
      </c>
      <c r="BF9" s="2">
        <f t="shared" si="3"/>
        <v>6</v>
      </c>
      <c r="BG9" s="70">
        <v>2</v>
      </c>
      <c r="BH9" s="25">
        <v>13</v>
      </c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ht="22.5" customHeight="1">
      <c r="A10" s="2">
        <v>7</v>
      </c>
      <c r="B10" s="15" t="s">
        <v>25</v>
      </c>
      <c r="C10" s="68"/>
      <c r="D10" s="20" t="s">
        <v>181</v>
      </c>
      <c r="E10" s="5" t="str">
        <f>B16</f>
        <v>ANTALYA KEMER</v>
      </c>
      <c r="F10" s="69">
        <v>8</v>
      </c>
      <c r="G10" s="69">
        <v>11</v>
      </c>
      <c r="H10" s="15" t="str">
        <f>B17</f>
        <v>ANTALYA YAT YELKEN</v>
      </c>
      <c r="I10" s="20" t="s">
        <v>126</v>
      </c>
      <c r="J10" s="7"/>
      <c r="K10" s="2">
        <v>7</v>
      </c>
      <c r="L10" s="15" t="s">
        <v>21</v>
      </c>
      <c r="M10" s="2">
        <v>9</v>
      </c>
      <c r="N10" s="2">
        <v>8</v>
      </c>
      <c r="O10" s="2">
        <f t="shared" si="0"/>
        <v>1</v>
      </c>
      <c r="P10" s="70">
        <v>1</v>
      </c>
      <c r="Q10" s="3"/>
      <c r="R10" s="20" t="s">
        <v>179</v>
      </c>
      <c r="S10" s="5" t="str">
        <f>L16</f>
        <v>İZMİR BOCCE</v>
      </c>
      <c r="T10" s="69">
        <v>4</v>
      </c>
      <c r="U10" s="69">
        <v>11</v>
      </c>
      <c r="V10" s="15" t="str">
        <f>L17</f>
        <v>RİZE GSİM</v>
      </c>
      <c r="W10" s="20" t="s">
        <v>171</v>
      </c>
      <c r="X10" s="3"/>
      <c r="Y10" s="2">
        <v>7</v>
      </c>
      <c r="Z10" s="15" t="s">
        <v>37</v>
      </c>
      <c r="AA10" s="2">
        <v>10</v>
      </c>
      <c r="AB10" s="2">
        <v>7</v>
      </c>
      <c r="AC10" s="2">
        <f t="shared" si="1"/>
        <v>3</v>
      </c>
      <c r="AD10" s="70">
        <v>1</v>
      </c>
      <c r="AE10" s="3"/>
      <c r="AF10" s="20" t="s">
        <v>180</v>
      </c>
      <c r="AG10" s="5" t="str">
        <f>Z16</f>
        <v>KIRIKKALE GSİM</v>
      </c>
      <c r="AH10" s="69">
        <v>2</v>
      </c>
      <c r="AI10" s="69">
        <v>8</v>
      </c>
      <c r="AJ10" s="15" t="str">
        <f>Z17</f>
        <v>BURSA HASANAĞA TOKİ</v>
      </c>
      <c r="AK10" s="20" t="s">
        <v>177</v>
      </c>
      <c r="AL10" s="3"/>
      <c r="AM10" s="2">
        <v>7</v>
      </c>
      <c r="AN10" s="15" t="s">
        <v>21</v>
      </c>
      <c r="AO10" s="2">
        <v>18</v>
      </c>
      <c r="AP10" s="2">
        <v>21</v>
      </c>
      <c r="AQ10" s="2">
        <f t="shared" si="2"/>
        <v>-3</v>
      </c>
      <c r="AR10" s="70">
        <v>2</v>
      </c>
      <c r="AS10" s="3"/>
      <c r="AT10" s="32"/>
      <c r="AU10" s="5" t="str">
        <f>AN16</f>
        <v>BURSA MALİYE</v>
      </c>
      <c r="AV10" s="69">
        <v>11</v>
      </c>
      <c r="AW10" s="69">
        <v>4</v>
      </c>
      <c r="AX10" s="15" t="str">
        <f>AN17</f>
        <v>İZMİR BOCCE</v>
      </c>
      <c r="AY10" s="20"/>
      <c r="AZ10" s="3"/>
      <c r="BA10" s="20"/>
      <c r="BB10" s="2">
        <v>7</v>
      </c>
      <c r="BC10" s="15" t="s">
        <v>37</v>
      </c>
      <c r="BD10" s="2">
        <v>34</v>
      </c>
      <c r="BE10" s="2">
        <v>30</v>
      </c>
      <c r="BF10" s="2">
        <f t="shared" si="3"/>
        <v>4</v>
      </c>
      <c r="BG10" s="70">
        <v>2</v>
      </c>
      <c r="BH10" s="25">
        <v>12</v>
      </c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ht="22.5" customHeight="1">
      <c r="A11" s="2">
        <v>8</v>
      </c>
      <c r="B11" s="15" t="s">
        <v>32</v>
      </c>
      <c r="C11" s="68"/>
      <c r="D11" s="20" t="s">
        <v>180</v>
      </c>
      <c r="E11" s="5" t="str">
        <f>B18</f>
        <v>KIRIKKALE GSİM</v>
      </c>
      <c r="F11" s="69">
        <v>2</v>
      </c>
      <c r="G11" s="69">
        <v>13</v>
      </c>
      <c r="H11" s="15" t="str">
        <f>B19</f>
        <v>BURSA ÇEKİRGE</v>
      </c>
      <c r="I11" s="20" t="s">
        <v>174</v>
      </c>
      <c r="J11" s="7"/>
      <c r="K11" s="2">
        <v>8</v>
      </c>
      <c r="L11" s="15" t="s">
        <v>23</v>
      </c>
      <c r="M11" s="2">
        <v>5</v>
      </c>
      <c r="N11" s="2">
        <v>4</v>
      </c>
      <c r="O11" s="2">
        <f t="shared" si="0"/>
        <v>1</v>
      </c>
      <c r="P11" s="70">
        <v>1</v>
      </c>
      <c r="Q11" s="3"/>
      <c r="R11" s="20" t="s">
        <v>120</v>
      </c>
      <c r="S11" s="5" t="str">
        <f>L18</f>
        <v>SAMSUN ALAÇAM</v>
      </c>
      <c r="T11" s="69">
        <v>7</v>
      </c>
      <c r="U11" s="69">
        <v>8</v>
      </c>
      <c r="V11" s="15" t="str">
        <f>L19</f>
        <v>İSTANBUL BOCCE</v>
      </c>
      <c r="W11" s="20" t="s">
        <v>175</v>
      </c>
      <c r="X11" s="3"/>
      <c r="Y11" s="2">
        <v>8</v>
      </c>
      <c r="Z11" s="15" t="s">
        <v>22</v>
      </c>
      <c r="AA11" s="2">
        <v>22</v>
      </c>
      <c r="AB11" s="2">
        <v>20</v>
      </c>
      <c r="AC11" s="2">
        <f t="shared" si="1"/>
        <v>2</v>
      </c>
      <c r="AD11" s="70">
        <v>1</v>
      </c>
      <c r="AE11" s="3"/>
      <c r="AF11" s="20" t="s">
        <v>120</v>
      </c>
      <c r="AG11" s="5" t="str">
        <f>Z18</f>
        <v>SAMSUN ALAÇAM</v>
      </c>
      <c r="AH11" s="69">
        <v>9</v>
      </c>
      <c r="AI11" s="69">
        <v>8</v>
      </c>
      <c r="AJ11" s="15" t="str">
        <f>Z19</f>
        <v>ANTALYA KEMER</v>
      </c>
      <c r="AK11" s="20" t="s">
        <v>181</v>
      </c>
      <c r="AL11" s="3"/>
      <c r="AM11" s="2">
        <v>8</v>
      </c>
      <c r="AN11" s="15" t="s">
        <v>26</v>
      </c>
      <c r="AO11" s="2">
        <v>20</v>
      </c>
      <c r="AP11" s="2">
        <v>25</v>
      </c>
      <c r="AQ11" s="2">
        <f t="shared" si="2"/>
        <v>-5</v>
      </c>
      <c r="AR11" s="70">
        <v>2</v>
      </c>
      <c r="AS11" s="3"/>
      <c r="AT11" s="32"/>
      <c r="AU11" s="5" t="str">
        <f>AN18</f>
        <v>SAMSUN ALAÇAM</v>
      </c>
      <c r="AV11" s="69">
        <v>10</v>
      </c>
      <c r="AW11" s="69">
        <v>2</v>
      </c>
      <c r="AX11" s="15" t="str">
        <f>AN19</f>
        <v>KIRIKKALE GSİM</v>
      </c>
      <c r="AY11" s="20"/>
      <c r="AZ11" s="3"/>
      <c r="BA11" s="32"/>
      <c r="BB11" s="2">
        <v>8</v>
      </c>
      <c r="BC11" s="15" t="s">
        <v>27</v>
      </c>
      <c r="BD11" s="2">
        <v>43</v>
      </c>
      <c r="BE11" s="2">
        <v>40</v>
      </c>
      <c r="BF11" s="2">
        <f t="shared" si="3"/>
        <v>3</v>
      </c>
      <c r="BG11" s="70">
        <v>2</v>
      </c>
      <c r="BH11" s="25">
        <v>11</v>
      </c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ht="22.5" customHeight="1">
      <c r="A12" s="16">
        <v>9</v>
      </c>
      <c r="B12" s="71" t="s">
        <v>27</v>
      </c>
      <c r="C12" s="68"/>
      <c r="D12" s="20" t="s">
        <v>172</v>
      </c>
      <c r="E12" s="5" t="str">
        <f>B20</f>
        <v>GÜMÜŞHANE GSİM</v>
      </c>
      <c r="F12" s="69">
        <v>5</v>
      </c>
      <c r="G12" s="69">
        <v>4</v>
      </c>
      <c r="H12" s="15" t="str">
        <f>B21</f>
        <v>BARTIN KTL</v>
      </c>
      <c r="I12" s="20" t="s">
        <v>173</v>
      </c>
      <c r="J12" s="7"/>
      <c r="K12" s="16">
        <v>9</v>
      </c>
      <c r="L12" s="71" t="s">
        <v>20</v>
      </c>
      <c r="M12" s="16">
        <v>0</v>
      </c>
      <c r="N12" s="16">
        <v>0</v>
      </c>
      <c r="O12" s="2">
        <f t="shared" si="0"/>
        <v>0</v>
      </c>
      <c r="P12" s="70">
        <v>1</v>
      </c>
      <c r="Q12" s="3"/>
      <c r="R12" s="20" t="s">
        <v>180</v>
      </c>
      <c r="S12" s="5" t="str">
        <f>L20</f>
        <v>KIRIKKALE GSİM</v>
      </c>
      <c r="T12" s="69">
        <v>0</v>
      </c>
      <c r="U12" s="69">
        <v>0</v>
      </c>
      <c r="V12" s="15" t="str">
        <f>L21</f>
        <v>BİNGÖL GSİM</v>
      </c>
      <c r="W12" s="38">
        <v>0</v>
      </c>
      <c r="X12" s="3"/>
      <c r="Y12" s="16">
        <v>9</v>
      </c>
      <c r="Z12" s="71" t="s">
        <v>23</v>
      </c>
      <c r="AA12" s="16">
        <v>8</v>
      </c>
      <c r="AB12" s="16">
        <v>8</v>
      </c>
      <c r="AC12" s="2">
        <f t="shared" si="1"/>
        <v>0</v>
      </c>
      <c r="AD12" s="70">
        <v>1</v>
      </c>
      <c r="AE12" s="3"/>
      <c r="AF12" s="20" t="s">
        <v>179</v>
      </c>
      <c r="AG12" s="5" t="str">
        <f>Z20</f>
        <v>İZMİR BOCCE</v>
      </c>
      <c r="AH12" s="69">
        <v>0</v>
      </c>
      <c r="AI12" s="69">
        <v>0</v>
      </c>
      <c r="AJ12" s="15" t="str">
        <f>Z21</f>
        <v>BİNGÖL GSİM</v>
      </c>
      <c r="AK12" s="38">
        <v>0</v>
      </c>
      <c r="AL12" s="3"/>
      <c r="AM12" s="16">
        <v>9</v>
      </c>
      <c r="AN12" s="71" t="s">
        <v>20</v>
      </c>
      <c r="AO12" s="16">
        <v>21</v>
      </c>
      <c r="AP12" s="16">
        <v>27</v>
      </c>
      <c r="AQ12" s="2">
        <f t="shared" si="2"/>
        <v>-6</v>
      </c>
      <c r="AR12" s="70">
        <v>2</v>
      </c>
      <c r="AS12" s="3"/>
      <c r="AT12" s="20"/>
      <c r="AU12" s="5" t="str">
        <f>AN20</f>
        <v>ANTALYA KEMER</v>
      </c>
      <c r="AV12" s="69">
        <v>0</v>
      </c>
      <c r="AW12" s="69">
        <v>0</v>
      </c>
      <c r="AX12" s="15" t="str">
        <f>AN21</f>
        <v>BİNGÖL GSİM</v>
      </c>
      <c r="AY12" s="20"/>
      <c r="AZ12" s="3"/>
      <c r="BA12" s="20"/>
      <c r="BB12" s="16">
        <v>9</v>
      </c>
      <c r="BC12" s="71" t="s">
        <v>25</v>
      </c>
      <c r="BD12" s="16">
        <v>31</v>
      </c>
      <c r="BE12" s="16">
        <v>28</v>
      </c>
      <c r="BF12" s="2">
        <f t="shared" si="3"/>
        <v>3</v>
      </c>
      <c r="BG12" s="70">
        <v>2</v>
      </c>
      <c r="BH12" s="25">
        <v>10</v>
      </c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ht="22.5" customHeight="1">
      <c r="A13" s="2">
        <v>10</v>
      </c>
      <c r="B13" s="15" t="s">
        <v>26</v>
      </c>
      <c r="C13" s="68"/>
      <c r="D13" s="14"/>
      <c r="E13" s="3"/>
      <c r="F13" s="3"/>
      <c r="G13" s="3"/>
      <c r="H13" s="3"/>
      <c r="I13" s="7"/>
      <c r="J13" s="7"/>
      <c r="K13" s="2">
        <v>10</v>
      </c>
      <c r="L13" s="15" t="s">
        <v>28</v>
      </c>
      <c r="M13" s="2">
        <v>8</v>
      </c>
      <c r="N13" s="2">
        <v>9</v>
      </c>
      <c r="O13" s="2">
        <f t="shared" si="0"/>
        <v>-1</v>
      </c>
      <c r="P13" s="70">
        <v>0</v>
      </c>
      <c r="Q13" s="3"/>
      <c r="R13" s="3"/>
      <c r="S13" s="3"/>
      <c r="T13" s="3"/>
      <c r="U13" s="3"/>
      <c r="V13" s="3"/>
      <c r="W13" s="3"/>
      <c r="X13" s="3"/>
      <c r="Y13" s="2">
        <v>10</v>
      </c>
      <c r="Z13" s="15" t="s">
        <v>29</v>
      </c>
      <c r="AA13" s="2">
        <v>13</v>
      </c>
      <c r="AB13" s="2">
        <v>15</v>
      </c>
      <c r="AC13" s="2">
        <f t="shared" si="1"/>
        <v>-2</v>
      </c>
      <c r="AD13" s="70">
        <v>1</v>
      </c>
      <c r="AE13" s="3"/>
      <c r="AF13" s="3"/>
      <c r="AG13" s="3"/>
      <c r="AH13" s="3"/>
      <c r="AI13" s="3"/>
      <c r="AJ13" s="3"/>
      <c r="AK13" s="3"/>
      <c r="AL13" s="3"/>
      <c r="AM13" s="2">
        <v>10</v>
      </c>
      <c r="AN13" s="15" t="s">
        <v>37</v>
      </c>
      <c r="AO13" s="2">
        <v>22</v>
      </c>
      <c r="AP13" s="2">
        <v>23</v>
      </c>
      <c r="AQ13" s="2">
        <f t="shared" si="2"/>
        <v>-1</v>
      </c>
      <c r="AR13" s="70">
        <v>1</v>
      </c>
      <c r="AS13" s="3"/>
      <c r="AT13" s="3"/>
      <c r="AU13" s="3"/>
      <c r="AV13" s="3"/>
      <c r="AW13" s="3"/>
      <c r="AX13" s="3"/>
      <c r="AY13" s="3"/>
      <c r="AZ13" s="3"/>
      <c r="BA13" s="3"/>
      <c r="BB13" s="2">
        <v>10</v>
      </c>
      <c r="BC13" s="15" t="s">
        <v>32</v>
      </c>
      <c r="BD13" s="2">
        <v>35</v>
      </c>
      <c r="BE13" s="2">
        <v>33</v>
      </c>
      <c r="BF13" s="2">
        <f t="shared" si="3"/>
        <v>2</v>
      </c>
      <c r="BG13" s="70">
        <v>2</v>
      </c>
      <c r="BH13" s="25">
        <v>9</v>
      </c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ht="22.5" customHeight="1">
      <c r="A14" s="2">
        <v>11</v>
      </c>
      <c r="B14" s="15" t="s">
        <v>22</v>
      </c>
      <c r="C14" s="68"/>
      <c r="D14" s="14"/>
      <c r="E14" s="3"/>
      <c r="F14" s="3"/>
      <c r="G14" s="3"/>
      <c r="H14" s="3"/>
      <c r="I14" s="7"/>
      <c r="J14" s="7"/>
      <c r="K14" s="2">
        <v>11</v>
      </c>
      <c r="L14" s="15" t="s">
        <v>37</v>
      </c>
      <c r="M14" s="2">
        <v>4</v>
      </c>
      <c r="N14" s="2">
        <v>5</v>
      </c>
      <c r="O14" s="2">
        <f t="shared" si="0"/>
        <v>-1</v>
      </c>
      <c r="P14" s="70">
        <v>0</v>
      </c>
      <c r="Q14" s="3"/>
      <c r="R14" s="3"/>
      <c r="S14" s="3"/>
      <c r="T14" s="3"/>
      <c r="U14" s="3"/>
      <c r="V14" s="3"/>
      <c r="W14" s="3"/>
      <c r="X14" s="3"/>
      <c r="Y14" s="2">
        <v>11</v>
      </c>
      <c r="Z14" s="15" t="s">
        <v>32</v>
      </c>
      <c r="AA14" s="2">
        <v>15</v>
      </c>
      <c r="AB14" s="2">
        <v>19</v>
      </c>
      <c r="AC14" s="2">
        <f t="shared" si="1"/>
        <v>-4</v>
      </c>
      <c r="AD14" s="70">
        <v>1</v>
      </c>
      <c r="AE14" s="3"/>
      <c r="AF14" s="3"/>
      <c r="AG14" s="3"/>
      <c r="AH14" s="3"/>
      <c r="AI14" s="3"/>
      <c r="AJ14" s="3"/>
      <c r="AK14" s="3"/>
      <c r="AL14" s="3"/>
      <c r="AM14" s="2">
        <v>11</v>
      </c>
      <c r="AN14" s="15" t="s">
        <v>28</v>
      </c>
      <c r="AO14" s="2">
        <v>28</v>
      </c>
      <c r="AP14" s="2">
        <v>24</v>
      </c>
      <c r="AQ14" s="2">
        <f t="shared" si="2"/>
        <v>4</v>
      </c>
      <c r="AR14" s="70">
        <v>1</v>
      </c>
      <c r="AS14" s="3"/>
      <c r="AT14" s="3"/>
      <c r="AU14" s="3"/>
      <c r="AV14" s="3"/>
      <c r="AW14" s="3"/>
      <c r="AX14" s="3"/>
      <c r="AY14" s="3"/>
      <c r="AZ14" s="3"/>
      <c r="BA14" s="3"/>
      <c r="BB14" s="2">
        <v>11</v>
      </c>
      <c r="BC14" s="15" t="s">
        <v>26</v>
      </c>
      <c r="BD14" s="2">
        <v>22</v>
      </c>
      <c r="BE14" s="2">
        <v>29</v>
      </c>
      <c r="BF14" s="2">
        <f t="shared" si="3"/>
        <v>-7</v>
      </c>
      <c r="BG14" s="70">
        <v>2</v>
      </c>
      <c r="BH14" s="25">
        <v>8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ht="22.5" customHeight="1">
      <c r="A15" s="2">
        <v>12</v>
      </c>
      <c r="B15" s="15" t="s">
        <v>36</v>
      </c>
      <c r="C15" s="68"/>
      <c r="D15" s="14"/>
      <c r="E15" s="3"/>
      <c r="F15" s="3"/>
      <c r="G15" s="3"/>
      <c r="H15" s="3"/>
      <c r="I15" s="7"/>
      <c r="J15" s="7"/>
      <c r="K15" s="2">
        <v>12</v>
      </c>
      <c r="L15" s="15" t="s">
        <v>30</v>
      </c>
      <c r="M15" s="2">
        <v>8</v>
      </c>
      <c r="N15" s="2">
        <v>11</v>
      </c>
      <c r="O15" s="2">
        <f t="shared" si="0"/>
        <v>-3</v>
      </c>
      <c r="P15" s="70">
        <v>0</v>
      </c>
      <c r="Q15" s="3"/>
      <c r="R15" s="3"/>
      <c r="S15" s="3"/>
      <c r="T15" s="3"/>
      <c r="U15" s="3"/>
      <c r="V15" s="3"/>
      <c r="W15" s="3"/>
      <c r="X15" s="3"/>
      <c r="Y15" s="2">
        <v>12</v>
      </c>
      <c r="Z15" s="15" t="s">
        <v>26</v>
      </c>
      <c r="AA15" s="2">
        <v>10</v>
      </c>
      <c r="AB15" s="2">
        <v>16</v>
      </c>
      <c r="AC15" s="2">
        <f t="shared" si="1"/>
        <v>-6</v>
      </c>
      <c r="AD15" s="70">
        <v>1</v>
      </c>
      <c r="AE15" s="3"/>
      <c r="AF15" s="3"/>
      <c r="AG15" s="3"/>
      <c r="AH15" s="3"/>
      <c r="AI15" s="3"/>
      <c r="AJ15" s="3"/>
      <c r="AK15" s="3"/>
      <c r="AL15" s="3"/>
      <c r="AM15" s="2">
        <v>12</v>
      </c>
      <c r="AN15" s="15" t="s">
        <v>23</v>
      </c>
      <c r="AO15" s="2">
        <v>14</v>
      </c>
      <c r="AP15" s="2">
        <v>16</v>
      </c>
      <c r="AQ15" s="2">
        <f t="shared" si="2"/>
        <v>-2</v>
      </c>
      <c r="AR15" s="70">
        <v>1</v>
      </c>
      <c r="AS15" s="3"/>
      <c r="AT15" s="3"/>
      <c r="AU15" s="3"/>
      <c r="AV15" s="3"/>
      <c r="AW15" s="3"/>
      <c r="AX15" s="3"/>
      <c r="AY15" s="3"/>
      <c r="AZ15" s="3"/>
      <c r="BA15" s="3"/>
      <c r="BB15" s="2">
        <v>12</v>
      </c>
      <c r="BC15" s="15" t="s">
        <v>29</v>
      </c>
      <c r="BD15" s="2">
        <v>27</v>
      </c>
      <c r="BE15" s="2">
        <v>35</v>
      </c>
      <c r="BF15" s="2">
        <f t="shared" si="3"/>
        <v>-8</v>
      </c>
      <c r="BG15" s="70">
        <v>2</v>
      </c>
      <c r="BH15" s="25">
        <v>7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ht="22.5" customHeight="1">
      <c r="A16" s="2">
        <v>13</v>
      </c>
      <c r="B16" s="15" t="s">
        <v>30</v>
      </c>
      <c r="C16" s="68"/>
      <c r="D16" s="14"/>
      <c r="E16" s="3"/>
      <c r="F16" s="3"/>
      <c r="G16" s="3"/>
      <c r="H16" s="3"/>
      <c r="I16" s="7"/>
      <c r="J16" s="7"/>
      <c r="K16" s="2">
        <v>13</v>
      </c>
      <c r="L16" s="15" t="s">
        <v>24</v>
      </c>
      <c r="M16" s="2">
        <v>5</v>
      </c>
      <c r="N16" s="2">
        <v>8</v>
      </c>
      <c r="O16" s="2">
        <f t="shared" si="0"/>
        <v>-3</v>
      </c>
      <c r="P16" s="70">
        <v>0</v>
      </c>
      <c r="Q16" s="3"/>
      <c r="R16" s="3"/>
      <c r="S16" s="3"/>
      <c r="T16" s="3"/>
      <c r="U16" s="3"/>
      <c r="V16" s="3"/>
      <c r="W16" s="3"/>
      <c r="X16" s="3"/>
      <c r="Y16" s="2">
        <v>13</v>
      </c>
      <c r="Z16" s="15" t="s">
        <v>31</v>
      </c>
      <c r="AA16" s="2">
        <v>2</v>
      </c>
      <c r="AB16" s="2">
        <v>13</v>
      </c>
      <c r="AC16" s="2">
        <f t="shared" si="1"/>
        <v>-11</v>
      </c>
      <c r="AD16" s="70">
        <v>1</v>
      </c>
      <c r="AE16" s="3"/>
      <c r="AF16" s="3"/>
      <c r="AG16" s="3"/>
      <c r="AH16" s="3"/>
      <c r="AI16" s="3"/>
      <c r="AJ16" s="3"/>
      <c r="AK16" s="3"/>
      <c r="AL16" s="3"/>
      <c r="AM16" s="2">
        <v>13</v>
      </c>
      <c r="AN16" s="15" t="s">
        <v>32</v>
      </c>
      <c r="AO16" s="2">
        <v>24</v>
      </c>
      <c r="AP16" s="2">
        <v>29</v>
      </c>
      <c r="AQ16" s="2">
        <f t="shared" si="2"/>
        <v>-5</v>
      </c>
      <c r="AR16" s="70">
        <v>1</v>
      </c>
      <c r="AS16" s="3"/>
      <c r="AT16" s="3"/>
      <c r="AU16" s="3"/>
      <c r="AV16" s="3"/>
      <c r="AW16" s="3"/>
      <c r="AX16" s="3"/>
      <c r="AY16" s="3"/>
      <c r="AZ16" s="3"/>
      <c r="BA16" s="3"/>
      <c r="BB16" s="2">
        <v>13</v>
      </c>
      <c r="BC16" s="15" t="s">
        <v>20</v>
      </c>
      <c r="BD16" s="2">
        <v>28</v>
      </c>
      <c r="BE16" s="2">
        <v>39</v>
      </c>
      <c r="BF16" s="2">
        <f t="shared" si="3"/>
        <v>-11</v>
      </c>
      <c r="BG16" s="70">
        <v>2</v>
      </c>
      <c r="BH16" s="25">
        <v>6</v>
      </c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ht="22.5" customHeight="1">
      <c r="A17" s="2">
        <v>14</v>
      </c>
      <c r="B17" s="15" t="s">
        <v>29</v>
      </c>
      <c r="C17" s="68"/>
      <c r="D17" s="14"/>
      <c r="E17" s="3"/>
      <c r="F17" s="3"/>
      <c r="G17" s="3"/>
      <c r="H17" s="3"/>
      <c r="I17" s="7"/>
      <c r="J17" s="7"/>
      <c r="K17" s="2">
        <v>14</v>
      </c>
      <c r="L17" s="15" t="s">
        <v>22</v>
      </c>
      <c r="M17" s="2">
        <v>11</v>
      </c>
      <c r="N17" s="2">
        <v>16</v>
      </c>
      <c r="O17" s="2">
        <f t="shared" si="0"/>
        <v>-5</v>
      </c>
      <c r="P17" s="70">
        <v>0</v>
      </c>
      <c r="Q17" s="3"/>
      <c r="R17" s="3"/>
      <c r="S17" s="3"/>
      <c r="T17" s="3"/>
      <c r="U17" s="3"/>
      <c r="V17" s="3"/>
      <c r="W17" s="3"/>
      <c r="X17" s="3"/>
      <c r="Y17" s="2">
        <v>14</v>
      </c>
      <c r="Z17" s="15" t="s">
        <v>28</v>
      </c>
      <c r="AA17" s="2">
        <v>20</v>
      </c>
      <c r="AB17" s="2">
        <v>22</v>
      </c>
      <c r="AC17" s="2">
        <f t="shared" si="1"/>
        <v>-2</v>
      </c>
      <c r="AD17" s="70">
        <v>0</v>
      </c>
      <c r="AE17" s="3"/>
      <c r="AF17" s="3"/>
      <c r="AG17" s="3"/>
      <c r="AH17" s="3"/>
      <c r="AI17" s="3"/>
      <c r="AJ17" s="3"/>
      <c r="AK17" s="3"/>
      <c r="AL17" s="3"/>
      <c r="AM17" s="2">
        <v>14</v>
      </c>
      <c r="AN17" s="15" t="s">
        <v>24</v>
      </c>
      <c r="AO17" s="2">
        <v>9</v>
      </c>
      <c r="AP17" s="2">
        <v>19</v>
      </c>
      <c r="AQ17" s="2">
        <f t="shared" si="2"/>
        <v>-10</v>
      </c>
      <c r="AR17" s="70">
        <v>1</v>
      </c>
      <c r="AS17" s="3"/>
      <c r="AT17" s="3"/>
      <c r="AU17" s="3"/>
      <c r="AV17" s="3"/>
      <c r="AW17" s="3"/>
      <c r="AX17" s="3"/>
      <c r="AY17" s="3"/>
      <c r="AZ17" s="3"/>
      <c r="BA17" s="3"/>
      <c r="BB17" s="2">
        <v>14</v>
      </c>
      <c r="BC17" s="15" t="s">
        <v>23</v>
      </c>
      <c r="BD17" s="2">
        <v>20</v>
      </c>
      <c r="BE17" s="2">
        <v>24</v>
      </c>
      <c r="BF17" s="2">
        <f t="shared" si="3"/>
        <v>-4</v>
      </c>
      <c r="BG17" s="70">
        <v>1</v>
      </c>
      <c r="BH17" s="25">
        <v>5</v>
      </c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ht="22.5" customHeight="1">
      <c r="A18" s="2">
        <v>15</v>
      </c>
      <c r="B18" s="15" t="s">
        <v>31</v>
      </c>
      <c r="C18" s="68"/>
      <c r="D18" s="14"/>
      <c r="E18" s="3"/>
      <c r="F18" s="3"/>
      <c r="G18" s="3"/>
      <c r="H18" s="3"/>
      <c r="I18" s="7"/>
      <c r="J18" s="7"/>
      <c r="K18" s="2">
        <v>15</v>
      </c>
      <c r="L18" s="15" t="s">
        <v>25</v>
      </c>
      <c r="M18" s="2">
        <v>5</v>
      </c>
      <c r="N18" s="2">
        <v>10</v>
      </c>
      <c r="O18" s="2">
        <f t="shared" si="0"/>
        <v>-5</v>
      </c>
      <c r="P18" s="70">
        <v>0</v>
      </c>
      <c r="Q18" s="3"/>
      <c r="R18" s="3"/>
      <c r="S18" s="3"/>
      <c r="T18" s="3"/>
      <c r="U18" s="3"/>
      <c r="V18" s="3"/>
      <c r="W18" s="3"/>
      <c r="X18" s="3"/>
      <c r="Y18" s="2">
        <v>15</v>
      </c>
      <c r="Z18" s="15" t="s">
        <v>25</v>
      </c>
      <c r="AA18" s="2">
        <v>12</v>
      </c>
      <c r="AB18" s="2">
        <v>18</v>
      </c>
      <c r="AC18" s="2">
        <f t="shared" si="1"/>
        <v>-6</v>
      </c>
      <c r="AD18" s="70">
        <v>0</v>
      </c>
      <c r="AE18" s="3"/>
      <c r="AF18" s="3"/>
      <c r="AG18" s="3"/>
      <c r="AH18" s="3"/>
      <c r="AI18" s="3"/>
      <c r="AJ18" s="3"/>
      <c r="AK18" s="3"/>
      <c r="AL18" s="3"/>
      <c r="AM18" s="2">
        <v>15</v>
      </c>
      <c r="AN18" s="15" t="s">
        <v>25</v>
      </c>
      <c r="AO18" s="2">
        <v>21</v>
      </c>
      <c r="AP18" s="2">
        <v>26</v>
      </c>
      <c r="AQ18" s="2">
        <f t="shared" si="2"/>
        <v>-5</v>
      </c>
      <c r="AR18" s="70">
        <v>1</v>
      </c>
      <c r="AS18" s="3"/>
      <c r="AT18" s="3"/>
      <c r="AU18" s="3"/>
      <c r="AV18" s="3"/>
      <c r="AW18" s="3"/>
      <c r="AX18" s="3"/>
      <c r="AY18" s="3"/>
      <c r="AZ18" s="3"/>
      <c r="BA18" s="3"/>
      <c r="BB18" s="2">
        <v>15</v>
      </c>
      <c r="BC18" s="15" t="s">
        <v>30</v>
      </c>
      <c r="BD18" s="2">
        <v>18</v>
      </c>
      <c r="BE18" s="2">
        <v>26</v>
      </c>
      <c r="BF18" s="2">
        <f t="shared" si="3"/>
        <v>-8</v>
      </c>
      <c r="BG18" s="70">
        <v>1</v>
      </c>
      <c r="BH18" s="25">
        <v>4</v>
      </c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ht="22.5" customHeight="1">
      <c r="A19" s="2">
        <v>16</v>
      </c>
      <c r="B19" s="15" t="s">
        <v>34</v>
      </c>
      <c r="C19" s="68"/>
      <c r="D19" s="14"/>
      <c r="E19" s="3"/>
      <c r="F19" s="3"/>
      <c r="G19" s="3"/>
      <c r="H19" s="3"/>
      <c r="I19" s="7"/>
      <c r="J19" s="7"/>
      <c r="K19" s="2">
        <v>16</v>
      </c>
      <c r="L19" s="15" t="s">
        <v>26</v>
      </c>
      <c r="M19" s="2">
        <v>2</v>
      </c>
      <c r="N19" s="2">
        <v>9</v>
      </c>
      <c r="O19" s="2">
        <f t="shared" si="0"/>
        <v>-7</v>
      </c>
      <c r="P19" s="70">
        <v>0</v>
      </c>
      <c r="Q19" s="3"/>
      <c r="R19" s="3"/>
      <c r="S19" s="3"/>
      <c r="T19" s="3"/>
      <c r="U19" s="3"/>
      <c r="V19" s="3"/>
      <c r="W19" s="3"/>
      <c r="X19" s="3"/>
      <c r="Y19" s="2">
        <v>16</v>
      </c>
      <c r="Z19" s="15" t="s">
        <v>30</v>
      </c>
      <c r="AA19" s="2">
        <v>10</v>
      </c>
      <c r="AB19" s="2">
        <v>17</v>
      </c>
      <c r="AC19" s="2">
        <f t="shared" si="1"/>
        <v>-7</v>
      </c>
      <c r="AD19" s="70">
        <v>0</v>
      </c>
      <c r="AE19" s="3"/>
      <c r="AF19" s="3"/>
      <c r="AG19" s="3"/>
      <c r="AH19" s="3"/>
      <c r="AI19" s="3"/>
      <c r="AJ19" s="3"/>
      <c r="AK19" s="3"/>
      <c r="AL19" s="3"/>
      <c r="AM19" s="2">
        <v>16</v>
      </c>
      <c r="AN19" s="15" t="s">
        <v>31</v>
      </c>
      <c r="AO19" s="2">
        <v>4</v>
      </c>
      <c r="AP19" s="2">
        <v>21</v>
      </c>
      <c r="AQ19" s="2">
        <f t="shared" si="2"/>
        <v>-17</v>
      </c>
      <c r="AR19" s="70">
        <v>1</v>
      </c>
      <c r="AS19" s="3"/>
      <c r="AT19" s="3"/>
      <c r="AU19" s="3"/>
      <c r="AV19" s="3"/>
      <c r="AW19" s="3"/>
      <c r="AX19" s="3"/>
      <c r="AY19" s="3"/>
      <c r="AZ19" s="3"/>
      <c r="BA19" s="3"/>
      <c r="BB19" s="2">
        <v>16</v>
      </c>
      <c r="BC19" s="15" t="s">
        <v>24</v>
      </c>
      <c r="BD19" s="2">
        <v>13</v>
      </c>
      <c r="BE19" s="2">
        <v>30</v>
      </c>
      <c r="BF19" s="2">
        <f t="shared" si="3"/>
        <v>-17</v>
      </c>
      <c r="BG19" s="70">
        <v>1</v>
      </c>
      <c r="BH19" s="25">
        <v>3</v>
      </c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ht="22.5" customHeight="1">
      <c r="A20" s="2">
        <v>17</v>
      </c>
      <c r="B20" s="15" t="s">
        <v>23</v>
      </c>
      <c r="C20" s="68"/>
      <c r="D20" s="14"/>
      <c r="E20" s="3"/>
      <c r="F20" s="3"/>
      <c r="G20" s="3"/>
      <c r="H20" s="3"/>
      <c r="I20" s="7"/>
      <c r="J20" s="7"/>
      <c r="K20" s="2">
        <v>17</v>
      </c>
      <c r="L20" s="15" t="s">
        <v>31</v>
      </c>
      <c r="M20" s="2">
        <v>2</v>
      </c>
      <c r="N20" s="2">
        <v>13</v>
      </c>
      <c r="O20" s="2">
        <f t="shared" si="0"/>
        <v>-11</v>
      </c>
      <c r="P20" s="70">
        <v>0</v>
      </c>
      <c r="Q20" s="3"/>
      <c r="R20" s="3"/>
      <c r="S20" s="3"/>
      <c r="T20" s="3"/>
      <c r="U20" s="3"/>
      <c r="V20" s="3"/>
      <c r="W20" s="3"/>
      <c r="X20" s="3"/>
      <c r="Y20" s="2">
        <v>17</v>
      </c>
      <c r="Z20" s="15" t="s">
        <v>24</v>
      </c>
      <c r="AA20" s="2">
        <v>9</v>
      </c>
      <c r="AB20" s="2">
        <v>19</v>
      </c>
      <c r="AC20" s="2">
        <f t="shared" si="1"/>
        <v>-10</v>
      </c>
      <c r="AD20" s="70">
        <v>0</v>
      </c>
      <c r="AE20" s="3"/>
      <c r="AF20" s="3"/>
      <c r="AG20" s="3"/>
      <c r="AH20" s="3"/>
      <c r="AI20" s="3"/>
      <c r="AJ20" s="3"/>
      <c r="AK20" s="3"/>
      <c r="AL20" s="3"/>
      <c r="AM20" s="2">
        <v>17</v>
      </c>
      <c r="AN20" s="15" t="s">
        <v>30</v>
      </c>
      <c r="AO20" s="2">
        <v>18</v>
      </c>
      <c r="AP20" s="2">
        <v>26</v>
      </c>
      <c r="AQ20" s="2">
        <f t="shared" si="2"/>
        <v>-8</v>
      </c>
      <c r="AR20" s="70">
        <v>0</v>
      </c>
      <c r="AS20" s="3"/>
      <c r="AT20" s="3"/>
      <c r="AU20" s="3"/>
      <c r="AV20" s="3"/>
      <c r="AW20" s="3"/>
      <c r="AX20" s="3"/>
      <c r="AY20" s="3"/>
      <c r="AZ20" s="3"/>
      <c r="BA20" s="3"/>
      <c r="BB20" s="2">
        <v>17</v>
      </c>
      <c r="BC20" s="15" t="s">
        <v>31</v>
      </c>
      <c r="BD20" s="2">
        <v>6</v>
      </c>
      <c r="BE20" s="2">
        <v>31</v>
      </c>
      <c r="BF20" s="2">
        <f t="shared" si="3"/>
        <v>-25</v>
      </c>
      <c r="BG20" s="70">
        <v>1</v>
      </c>
      <c r="BH20" s="25">
        <v>2</v>
      </c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ht="22.5" customHeight="1">
      <c r="A21" s="2">
        <v>18</v>
      </c>
      <c r="B21" s="15" t="s">
        <v>37</v>
      </c>
      <c r="C21" s="68"/>
      <c r="D21" s="14"/>
      <c r="E21" s="3"/>
      <c r="F21" s="3"/>
      <c r="G21" s="3"/>
      <c r="H21" s="3"/>
      <c r="I21" s="7"/>
      <c r="J21" s="7"/>
      <c r="K21" s="2">
        <v>18</v>
      </c>
      <c r="L21" s="15" t="s">
        <v>35</v>
      </c>
      <c r="M21" s="2">
        <v>0</v>
      </c>
      <c r="N21" s="2">
        <v>0</v>
      </c>
      <c r="O21" s="2">
        <f t="shared" si="0"/>
        <v>0</v>
      </c>
      <c r="P21" s="70">
        <v>0</v>
      </c>
      <c r="Q21" s="3"/>
      <c r="R21" s="3"/>
      <c r="S21" s="3"/>
      <c r="T21" s="3"/>
      <c r="U21" s="3"/>
      <c r="V21" s="3"/>
      <c r="W21" s="3"/>
      <c r="X21" s="3"/>
      <c r="Y21" s="2">
        <v>18</v>
      </c>
      <c r="Z21" s="15" t="s">
        <v>35</v>
      </c>
      <c r="AA21" s="2">
        <v>0</v>
      </c>
      <c r="AB21" s="2">
        <v>0</v>
      </c>
      <c r="AC21" s="2">
        <f>SUM(AA21-AB21)</f>
        <v>0</v>
      </c>
      <c r="AD21" s="70">
        <v>0</v>
      </c>
      <c r="AE21" s="3"/>
      <c r="AF21" s="3"/>
      <c r="AG21" s="3"/>
      <c r="AH21" s="3"/>
      <c r="AI21" s="3"/>
      <c r="AJ21" s="3"/>
      <c r="AK21" s="3"/>
      <c r="AL21" s="3"/>
      <c r="AM21" s="2">
        <v>18</v>
      </c>
      <c r="AN21" s="15" t="s">
        <v>35</v>
      </c>
      <c r="AO21" s="2">
        <v>0</v>
      </c>
      <c r="AP21" s="2">
        <v>0</v>
      </c>
      <c r="AQ21" s="2">
        <f>SUM(AO21-AP21)</f>
        <v>0</v>
      </c>
      <c r="AR21" s="70">
        <v>0</v>
      </c>
      <c r="AS21" s="3"/>
      <c r="AT21" s="3"/>
      <c r="AU21" s="3"/>
      <c r="AV21" s="3"/>
      <c r="AW21" s="3"/>
      <c r="AX21" s="3"/>
      <c r="AY21" s="3"/>
      <c r="AZ21" s="3"/>
      <c r="BA21" s="3"/>
      <c r="BB21" s="2">
        <v>18</v>
      </c>
      <c r="BC21" s="15" t="s">
        <v>35</v>
      </c>
      <c r="BD21" s="2">
        <v>0</v>
      </c>
      <c r="BE21" s="2">
        <v>0</v>
      </c>
      <c r="BF21" s="2">
        <f t="shared" si="3"/>
        <v>0</v>
      </c>
      <c r="BG21" s="70">
        <v>0</v>
      </c>
      <c r="BH21" s="25">
        <v>0</v>
      </c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ht="15.75">
      <c r="A22" s="17"/>
      <c r="B22" s="17"/>
      <c r="C22" s="17"/>
      <c r="D22" s="18"/>
      <c r="E22" s="3"/>
      <c r="F22" s="3"/>
      <c r="G22" s="3"/>
      <c r="H22" s="3"/>
      <c r="I22" s="7"/>
      <c r="J22" s="7"/>
      <c r="K22" s="3"/>
      <c r="L22" s="68"/>
      <c r="M22" s="23"/>
      <c r="N22" s="23"/>
      <c r="O22" s="23"/>
      <c r="P22" s="74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17"/>
      <c r="AN22" s="68"/>
      <c r="AO22" s="23"/>
      <c r="AP22" s="23"/>
      <c r="AQ22" s="23"/>
      <c r="AR22" s="74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ht="15.75">
      <c r="A23" s="17"/>
      <c r="B23" s="17"/>
      <c r="C23" s="1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68"/>
      <c r="AO23" s="23"/>
      <c r="AP23" s="23"/>
      <c r="AQ23" s="23"/>
      <c r="AR23" s="74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68"/>
      <c r="AO24" s="23"/>
      <c r="AP24" s="23"/>
      <c r="AQ24" s="23"/>
      <c r="AR24" s="74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68"/>
      <c r="AA25" s="23"/>
      <c r="AB25" s="23"/>
      <c r="AC25" s="23"/>
      <c r="AD25" s="7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68"/>
      <c r="AA26" s="23"/>
      <c r="AB26" s="23"/>
      <c r="AC26" s="23"/>
      <c r="AD26" s="7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68"/>
      <c r="AA27" s="23"/>
      <c r="AB27" s="23"/>
      <c r="AC27" s="23"/>
      <c r="AD27" s="7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68"/>
      <c r="AA28" s="23"/>
      <c r="AB28" s="23"/>
      <c r="AC28" s="23"/>
      <c r="AD28" s="7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68"/>
      <c r="AA29" s="23"/>
      <c r="AB29" s="23"/>
      <c r="AC29" s="23"/>
      <c r="AD29" s="7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68"/>
      <c r="AA30" s="23"/>
      <c r="AB30" s="23"/>
      <c r="AC30" s="23"/>
      <c r="AD30" s="7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68"/>
      <c r="AA31" s="23"/>
      <c r="AB31" s="23"/>
      <c r="AC31" s="23"/>
      <c r="AD31" s="7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68"/>
      <c r="AA32" s="23"/>
      <c r="AB32" s="23"/>
      <c r="AC32" s="23"/>
      <c r="AD32" s="7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68"/>
      <c r="AA33" s="23"/>
      <c r="AB33" s="23"/>
      <c r="AC33" s="23"/>
      <c r="AD33" s="7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1:70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70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0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0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  <row r="61" spans="1:70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</row>
    <row r="62" spans="1:70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</row>
    <row r="63" spans="1:70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</row>
    <row r="64" spans="1:70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</row>
    <row r="65" spans="1:70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</row>
    <row r="66" spans="1:70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</row>
    <row r="67" spans="1:70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</row>
    <row r="68" spans="1:70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</row>
    <row r="69" spans="1:70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</row>
    <row r="70" spans="1:70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</row>
    <row r="71" spans="1:70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</row>
    <row r="72" spans="1:70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</row>
    <row r="73" spans="1:70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</row>
    <row r="74" spans="1:70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</row>
    <row r="75" spans="1:70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</row>
    <row r="76" spans="1:70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</row>
    <row r="77" spans="1:70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</row>
    <row r="78" spans="1:70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</row>
    <row r="79" spans="1:70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</row>
    <row r="80" spans="1:70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</row>
    <row r="81" spans="1:70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</row>
    <row r="82" spans="1:70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</row>
    <row r="83" spans="1:70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</row>
    <row r="84" spans="1:70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</row>
    <row r="85" spans="1:70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</row>
    <row r="86" spans="1:70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</row>
    <row r="87" spans="1:70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</row>
    <row r="88" spans="1:70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</row>
    <row r="89" spans="1:70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</row>
  </sheetData>
  <sheetProtection password="CFE9" sheet="1" objects="1" scenarios="1"/>
  <mergeCells count="10">
    <mergeCell ref="A2:B2"/>
    <mergeCell ref="A1:B1"/>
    <mergeCell ref="E1:H1"/>
    <mergeCell ref="K1:N1"/>
    <mergeCell ref="S1:V1"/>
    <mergeCell ref="BB1:BE1"/>
    <mergeCell ref="Y1:AB1"/>
    <mergeCell ref="AG1:AJ1"/>
    <mergeCell ref="AM1:AP1"/>
    <mergeCell ref="AU1:AX1"/>
  </mergeCells>
  <printOptions/>
  <pageMargins left="1.69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89"/>
  <sheetViews>
    <sheetView zoomScalePageLayoutView="0" workbookViewId="0" topLeftCell="AV1">
      <selection activeCell="BI9" sqref="BI9"/>
    </sheetView>
  </sheetViews>
  <sheetFormatPr defaultColWidth="9.140625" defaultRowHeight="15"/>
  <cols>
    <col min="1" max="1" width="5.7109375" style="4" customWidth="1"/>
    <col min="2" max="2" width="25.7109375" style="4" customWidth="1"/>
    <col min="3" max="3" width="2.140625" style="4" customWidth="1"/>
    <col min="4" max="4" width="59.28125" style="4" hidden="1" customWidth="1"/>
    <col min="5" max="5" width="25.7109375" style="4" customWidth="1"/>
    <col min="6" max="7" width="5.7109375" style="4" customWidth="1"/>
    <col min="8" max="8" width="25.7109375" style="4" customWidth="1"/>
    <col min="9" max="9" width="68.140625" style="4" hidden="1" customWidth="1"/>
    <col min="10" max="10" width="2.00390625" style="4" customWidth="1"/>
    <col min="11" max="11" width="5.7109375" style="4" customWidth="1"/>
    <col min="12" max="12" width="25.7109375" style="4" customWidth="1"/>
    <col min="13" max="15" width="5.7109375" style="4" customWidth="1"/>
    <col min="16" max="16" width="8.7109375" style="4" customWidth="1"/>
    <col min="17" max="17" width="3.7109375" style="4" customWidth="1"/>
    <col min="18" max="18" width="59.421875" style="4" hidden="1" customWidth="1"/>
    <col min="19" max="19" width="25.7109375" style="4" customWidth="1"/>
    <col min="20" max="21" width="5.7109375" style="4" customWidth="1"/>
    <col min="22" max="22" width="25.7109375" style="4" customWidth="1"/>
    <col min="23" max="23" width="74.8515625" style="4" hidden="1" customWidth="1"/>
    <col min="24" max="25" width="5.7109375" style="4" customWidth="1"/>
    <col min="26" max="26" width="25.7109375" style="4" customWidth="1"/>
    <col min="27" max="29" width="5.7109375" style="4" customWidth="1"/>
    <col min="30" max="30" width="8.7109375" style="4" customWidth="1"/>
    <col min="31" max="31" width="5.7109375" style="4" customWidth="1"/>
    <col min="32" max="32" width="74.8515625" style="4" hidden="1" customWidth="1"/>
    <col min="33" max="33" width="25.7109375" style="4" customWidth="1"/>
    <col min="34" max="35" width="5.7109375" style="4" customWidth="1"/>
    <col min="36" max="36" width="25.7109375" style="4" customWidth="1"/>
    <col min="37" max="37" width="61.57421875" style="4" hidden="1" customWidth="1"/>
    <col min="38" max="38" width="3.140625" style="4" customWidth="1"/>
    <col min="39" max="39" width="5.7109375" style="4" customWidth="1"/>
    <col min="40" max="40" width="25.7109375" style="4" customWidth="1"/>
    <col min="41" max="43" width="5.7109375" style="4" customWidth="1"/>
    <col min="44" max="44" width="8.7109375" style="4" customWidth="1"/>
    <col min="45" max="45" width="3.00390625" style="4" customWidth="1"/>
    <col min="46" max="46" width="68.140625" style="4" hidden="1" customWidth="1"/>
    <col min="47" max="47" width="25.7109375" style="4" customWidth="1"/>
    <col min="48" max="49" width="5.7109375" style="4" customWidth="1"/>
    <col min="50" max="50" width="25.7109375" style="4" customWidth="1"/>
    <col min="51" max="51" width="68.140625" style="4" hidden="1" customWidth="1"/>
    <col min="52" max="52" width="3.57421875" style="4" customWidth="1"/>
    <col min="53" max="53" width="5.7109375" style="4" customWidth="1"/>
    <col min="54" max="54" width="25.7109375" style="4" customWidth="1"/>
    <col min="55" max="57" width="5.7109375" style="4" customWidth="1"/>
    <col min="58" max="58" width="8.7109375" style="4" customWidth="1"/>
    <col min="59" max="59" width="10.28125" style="4" customWidth="1"/>
    <col min="60" max="16384" width="9.140625" style="4" customWidth="1"/>
  </cols>
  <sheetData>
    <row r="1" spans="1:69" ht="30.75" customHeight="1">
      <c r="A1" s="78" t="s">
        <v>117</v>
      </c>
      <c r="B1" s="78"/>
      <c r="C1" s="3"/>
      <c r="D1" s="3"/>
      <c r="E1" s="3"/>
      <c r="F1" s="3"/>
      <c r="G1" s="3"/>
      <c r="H1" s="3"/>
      <c r="I1" s="3"/>
      <c r="J1" s="3"/>
      <c r="K1" s="37" t="s">
        <v>118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21">
      <c r="A2" s="76" t="s">
        <v>5</v>
      </c>
      <c r="B2" s="76"/>
      <c r="C2" s="26"/>
      <c r="D2" s="6"/>
      <c r="E2" s="28" t="s">
        <v>6</v>
      </c>
      <c r="F2" s="28"/>
      <c r="G2" s="28"/>
      <c r="H2" s="27" t="s">
        <v>77</v>
      </c>
      <c r="I2" s="29"/>
      <c r="J2" s="29"/>
      <c r="K2" s="30"/>
      <c r="L2" s="27" t="s">
        <v>12</v>
      </c>
      <c r="M2" s="30"/>
      <c r="N2" s="30"/>
      <c r="O2" s="30"/>
      <c r="P2" s="30"/>
      <c r="Q2" s="31"/>
      <c r="R2" s="31"/>
      <c r="S2" s="27" t="s">
        <v>11</v>
      </c>
      <c r="T2" s="30"/>
      <c r="U2" s="30"/>
      <c r="V2" s="27" t="s">
        <v>77</v>
      </c>
      <c r="W2" s="31"/>
      <c r="X2" s="31"/>
      <c r="Y2" s="30"/>
      <c r="Z2" s="27" t="s">
        <v>13</v>
      </c>
      <c r="AA2" s="30"/>
      <c r="AB2" s="30"/>
      <c r="AC2" s="30"/>
      <c r="AD2" s="30"/>
      <c r="AE2" s="31"/>
      <c r="AF2" s="31"/>
      <c r="AG2" s="27" t="s">
        <v>14</v>
      </c>
      <c r="AH2" s="30"/>
      <c r="AI2" s="30"/>
      <c r="AJ2" s="27" t="s">
        <v>77</v>
      </c>
      <c r="AK2" s="31"/>
      <c r="AL2" s="31"/>
      <c r="AM2" s="27"/>
      <c r="AN2" s="27" t="s">
        <v>15</v>
      </c>
      <c r="AO2" s="30"/>
      <c r="AP2" s="30"/>
      <c r="AQ2" s="30"/>
      <c r="AR2" s="30"/>
      <c r="AS2" s="31"/>
      <c r="AT2" s="31"/>
      <c r="AU2" s="27" t="s">
        <v>16</v>
      </c>
      <c r="AV2" s="30"/>
      <c r="AW2" s="30"/>
      <c r="AX2" s="27" t="s">
        <v>77</v>
      </c>
      <c r="AY2" s="31"/>
      <c r="AZ2" s="31"/>
      <c r="BA2" s="27"/>
      <c r="BB2" s="27" t="s">
        <v>17</v>
      </c>
      <c r="BC2" s="30"/>
      <c r="BD2" s="30"/>
      <c r="BE2" s="30"/>
      <c r="BF2" s="30"/>
      <c r="BG2" s="30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36">
      <c r="A3" s="8" t="s">
        <v>4</v>
      </c>
      <c r="B3" s="9" t="s">
        <v>0</v>
      </c>
      <c r="C3" s="21"/>
      <c r="D3" s="22" t="s">
        <v>52</v>
      </c>
      <c r="E3" s="10" t="s">
        <v>1</v>
      </c>
      <c r="F3" s="11" t="s">
        <v>3</v>
      </c>
      <c r="G3" s="11" t="s">
        <v>3</v>
      </c>
      <c r="H3" s="12" t="s">
        <v>2</v>
      </c>
      <c r="I3" s="22" t="s">
        <v>52</v>
      </c>
      <c r="J3" s="7"/>
      <c r="K3" s="8" t="s">
        <v>4</v>
      </c>
      <c r="L3" s="12" t="s">
        <v>0</v>
      </c>
      <c r="M3" s="1" t="s">
        <v>8</v>
      </c>
      <c r="N3" s="1" t="s">
        <v>9</v>
      </c>
      <c r="O3" s="1" t="s">
        <v>10</v>
      </c>
      <c r="P3" s="66" t="s">
        <v>7</v>
      </c>
      <c r="Q3" s="3"/>
      <c r="R3" s="22" t="s">
        <v>52</v>
      </c>
      <c r="S3" s="13" t="s">
        <v>1</v>
      </c>
      <c r="T3" s="67" t="s">
        <v>3</v>
      </c>
      <c r="U3" s="67" t="s">
        <v>3</v>
      </c>
      <c r="V3" s="12" t="s">
        <v>2</v>
      </c>
      <c r="W3" s="22" t="s">
        <v>52</v>
      </c>
      <c r="X3" s="3"/>
      <c r="Y3" s="8" t="s">
        <v>4</v>
      </c>
      <c r="Z3" s="12" t="s">
        <v>0</v>
      </c>
      <c r="AA3" s="1" t="s">
        <v>8</v>
      </c>
      <c r="AB3" s="1" t="s">
        <v>9</v>
      </c>
      <c r="AC3" s="1" t="s">
        <v>10</v>
      </c>
      <c r="AD3" s="66" t="s">
        <v>7</v>
      </c>
      <c r="AE3" s="3"/>
      <c r="AF3" s="22" t="s">
        <v>52</v>
      </c>
      <c r="AG3" s="13" t="s">
        <v>1</v>
      </c>
      <c r="AH3" s="11" t="s">
        <v>3</v>
      </c>
      <c r="AI3" s="11" t="s">
        <v>3</v>
      </c>
      <c r="AJ3" s="12" t="s">
        <v>2</v>
      </c>
      <c r="AK3" s="22" t="s">
        <v>52</v>
      </c>
      <c r="AL3" s="3"/>
      <c r="AM3" s="8" t="s">
        <v>4</v>
      </c>
      <c r="AN3" s="12" t="s">
        <v>0</v>
      </c>
      <c r="AO3" s="1" t="s">
        <v>8</v>
      </c>
      <c r="AP3" s="1" t="s">
        <v>9</v>
      </c>
      <c r="AQ3" s="1" t="s">
        <v>10</v>
      </c>
      <c r="AR3" s="66" t="s">
        <v>7</v>
      </c>
      <c r="AS3" s="3"/>
      <c r="AT3" s="22" t="s">
        <v>52</v>
      </c>
      <c r="AU3" s="13" t="s">
        <v>1</v>
      </c>
      <c r="AV3" s="11" t="s">
        <v>3</v>
      </c>
      <c r="AW3" s="11" t="s">
        <v>3</v>
      </c>
      <c r="AX3" s="12" t="s">
        <v>2</v>
      </c>
      <c r="AY3" s="22" t="s">
        <v>52</v>
      </c>
      <c r="AZ3" s="33"/>
      <c r="BA3" s="8" t="s">
        <v>4</v>
      </c>
      <c r="BB3" s="12" t="s">
        <v>0</v>
      </c>
      <c r="BC3" s="1" t="s">
        <v>8</v>
      </c>
      <c r="BD3" s="1" t="s">
        <v>9</v>
      </c>
      <c r="BE3" s="1" t="s">
        <v>10</v>
      </c>
      <c r="BF3" s="66" t="s">
        <v>7</v>
      </c>
      <c r="BG3" s="24" t="s">
        <v>76</v>
      </c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ht="22.5" customHeight="1">
      <c r="A4" s="2">
        <v>1</v>
      </c>
      <c r="B4" s="15" t="s">
        <v>31</v>
      </c>
      <c r="C4" s="68"/>
      <c r="D4" s="38">
        <v>0</v>
      </c>
      <c r="E4" s="5" t="str">
        <f>B4</f>
        <v>KIRIKKALE GSİM</v>
      </c>
      <c r="F4" s="69">
        <v>0</v>
      </c>
      <c r="G4" s="69">
        <v>0</v>
      </c>
      <c r="H4" s="15" t="str">
        <f>B5</f>
        <v>GÜMÜŞHANE GSİM</v>
      </c>
      <c r="I4" s="20" t="s">
        <v>154</v>
      </c>
      <c r="J4" s="7"/>
      <c r="K4" s="2">
        <v>1</v>
      </c>
      <c r="L4" s="15" t="s">
        <v>28</v>
      </c>
      <c r="M4" s="2">
        <v>14</v>
      </c>
      <c r="N4" s="2">
        <v>10</v>
      </c>
      <c r="O4" s="2">
        <f aca="true" t="shared" si="0" ref="O4:O21">SUM(M4-N4)</f>
        <v>4</v>
      </c>
      <c r="P4" s="70">
        <v>1</v>
      </c>
      <c r="Q4" s="3"/>
      <c r="R4" s="20" t="s">
        <v>188</v>
      </c>
      <c r="S4" s="5" t="str">
        <f>L4</f>
        <v>BURSA HASANAĞA TOKİ</v>
      </c>
      <c r="T4" s="69">
        <v>13</v>
      </c>
      <c r="U4" s="69">
        <v>11</v>
      </c>
      <c r="V4" s="15" t="str">
        <f>L5</f>
        <v>BURSA ÇEKİRGE</v>
      </c>
      <c r="W4" s="38" t="s">
        <v>161</v>
      </c>
      <c r="X4" s="3"/>
      <c r="Y4" s="2">
        <v>1</v>
      </c>
      <c r="Z4" s="15" t="s">
        <v>28</v>
      </c>
      <c r="AA4" s="2">
        <v>27</v>
      </c>
      <c r="AB4" s="2">
        <v>21</v>
      </c>
      <c r="AC4" s="2">
        <f aca="true" t="shared" si="1" ref="AC4:AC18">SUM(AA4-AB4)</f>
        <v>6</v>
      </c>
      <c r="AD4" s="70">
        <v>2</v>
      </c>
      <c r="AE4" s="3"/>
      <c r="AF4" s="20" t="s">
        <v>188</v>
      </c>
      <c r="AG4" s="5" t="str">
        <f>Z4</f>
        <v>BURSA HASANAĞA TOKİ</v>
      </c>
      <c r="AH4" s="69">
        <v>9</v>
      </c>
      <c r="AI4" s="69">
        <v>6</v>
      </c>
      <c r="AJ4" s="15" t="str">
        <f>Z5</f>
        <v>ANKARA KAZAN</v>
      </c>
      <c r="AK4" s="20" t="s">
        <v>186</v>
      </c>
      <c r="AL4" s="3"/>
      <c r="AM4" s="2">
        <v>1</v>
      </c>
      <c r="AN4" s="15" t="s">
        <v>28</v>
      </c>
      <c r="AO4" s="2">
        <v>36</v>
      </c>
      <c r="AP4" s="2">
        <v>27</v>
      </c>
      <c r="AQ4" s="2">
        <f aca="true" t="shared" si="2" ref="AQ4:AQ18">SUM(AO4-AP4)</f>
        <v>9</v>
      </c>
      <c r="AR4" s="70">
        <v>3</v>
      </c>
      <c r="AS4" s="3"/>
      <c r="AT4" s="20" t="s">
        <v>188</v>
      </c>
      <c r="AU4" s="5" t="str">
        <f>AN4</f>
        <v>BURSA HASANAĞA TOKİ</v>
      </c>
      <c r="AV4" s="69">
        <v>11</v>
      </c>
      <c r="AW4" s="69">
        <v>5</v>
      </c>
      <c r="AX4" s="15" t="str">
        <f>AN5</f>
        <v>ANTALYA YAT YELKEN</v>
      </c>
      <c r="AY4" s="38" t="s">
        <v>151</v>
      </c>
      <c r="AZ4" s="3"/>
      <c r="BA4" s="2">
        <v>1</v>
      </c>
      <c r="BB4" s="15" t="s">
        <v>28</v>
      </c>
      <c r="BC4" s="2">
        <v>47</v>
      </c>
      <c r="BD4" s="2">
        <v>32</v>
      </c>
      <c r="BE4" s="2">
        <f aca="true" t="shared" si="3" ref="BE4:BE18">SUM(BC4-BD4)</f>
        <v>15</v>
      </c>
      <c r="BF4" s="70">
        <v>4</v>
      </c>
      <c r="BG4" s="25">
        <v>18</v>
      </c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22.5" customHeight="1">
      <c r="A5" s="2">
        <v>2</v>
      </c>
      <c r="B5" s="15" t="s">
        <v>23</v>
      </c>
      <c r="C5" s="68"/>
      <c r="D5" s="38" t="s">
        <v>161</v>
      </c>
      <c r="E5" s="5" t="str">
        <f>B6</f>
        <v>BURSA ÇEKİRGE</v>
      </c>
      <c r="F5" s="69">
        <v>9</v>
      </c>
      <c r="G5" s="69">
        <v>5</v>
      </c>
      <c r="H5" s="15" t="str">
        <f>B7</f>
        <v>ESKİŞEHİR GSİM</v>
      </c>
      <c r="I5" s="20" t="s">
        <v>185</v>
      </c>
      <c r="J5" s="7"/>
      <c r="K5" s="2">
        <v>2</v>
      </c>
      <c r="L5" s="15" t="s">
        <v>34</v>
      </c>
      <c r="M5" s="2">
        <v>9</v>
      </c>
      <c r="N5" s="2">
        <v>5</v>
      </c>
      <c r="O5" s="2">
        <f t="shared" si="0"/>
        <v>4</v>
      </c>
      <c r="P5" s="70">
        <v>1</v>
      </c>
      <c r="Q5" s="3"/>
      <c r="R5" s="20" t="s">
        <v>184</v>
      </c>
      <c r="S5" s="5" t="str">
        <f>L6</f>
        <v>BARTIN KTL</v>
      </c>
      <c r="T5" s="69">
        <v>2</v>
      </c>
      <c r="U5" s="69">
        <v>6</v>
      </c>
      <c r="V5" s="15" t="str">
        <f>L7</f>
        <v>ANKARA KAZAN</v>
      </c>
      <c r="W5" s="20" t="s">
        <v>186</v>
      </c>
      <c r="X5" s="3"/>
      <c r="Y5" s="2">
        <v>2</v>
      </c>
      <c r="Z5" s="15" t="s">
        <v>36</v>
      </c>
      <c r="AA5" s="2">
        <v>11</v>
      </c>
      <c r="AB5" s="2">
        <v>5</v>
      </c>
      <c r="AC5" s="2">
        <f t="shared" si="1"/>
        <v>6</v>
      </c>
      <c r="AD5" s="70">
        <v>2</v>
      </c>
      <c r="AE5" s="3"/>
      <c r="AF5" s="38" t="s">
        <v>151</v>
      </c>
      <c r="AG5" s="5" t="str">
        <f>Z6</f>
        <v>ANTALYA YAT YELKEN</v>
      </c>
      <c r="AH5" s="69">
        <v>11</v>
      </c>
      <c r="AI5" s="69">
        <v>8</v>
      </c>
      <c r="AJ5" s="15" t="str">
        <f>Z7</f>
        <v>RİZE GSİM</v>
      </c>
      <c r="AK5" s="38" t="s">
        <v>149</v>
      </c>
      <c r="AL5" s="3"/>
      <c r="AM5" s="2">
        <v>2</v>
      </c>
      <c r="AN5" s="15" t="s">
        <v>29</v>
      </c>
      <c r="AO5" s="2">
        <v>23</v>
      </c>
      <c r="AP5" s="2">
        <v>16</v>
      </c>
      <c r="AQ5" s="2">
        <f t="shared" si="2"/>
        <v>7</v>
      </c>
      <c r="AR5" s="70">
        <v>3</v>
      </c>
      <c r="AS5" s="3"/>
      <c r="AT5" s="38" t="s">
        <v>190</v>
      </c>
      <c r="AU5" s="5" t="str">
        <f>AN6</f>
        <v>İZMİR KONAK</v>
      </c>
      <c r="AV5" s="69">
        <v>5</v>
      </c>
      <c r="AW5" s="69">
        <v>9</v>
      </c>
      <c r="AX5" s="15" t="str">
        <f>AN7</f>
        <v>BURSA ÇEKİRGE</v>
      </c>
      <c r="AY5" s="38" t="s">
        <v>161</v>
      </c>
      <c r="AZ5" s="3"/>
      <c r="BA5" s="2">
        <v>2</v>
      </c>
      <c r="BB5" s="15" t="s">
        <v>34</v>
      </c>
      <c r="BC5" s="2">
        <v>36</v>
      </c>
      <c r="BD5" s="2">
        <v>30</v>
      </c>
      <c r="BE5" s="2">
        <f t="shared" si="3"/>
        <v>6</v>
      </c>
      <c r="BF5" s="70">
        <v>3</v>
      </c>
      <c r="BG5" s="25">
        <v>17</v>
      </c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22.5" customHeight="1">
      <c r="A6" s="2">
        <v>3</v>
      </c>
      <c r="B6" s="15" t="s">
        <v>34</v>
      </c>
      <c r="C6" s="68"/>
      <c r="D6" s="38" t="s">
        <v>145</v>
      </c>
      <c r="E6" s="5" t="str">
        <f>B8</f>
        <v>ANTALYA KEMER</v>
      </c>
      <c r="F6" s="69">
        <v>3</v>
      </c>
      <c r="G6" s="69">
        <v>5</v>
      </c>
      <c r="H6" s="15" t="str">
        <f>B9</f>
        <v>ANKARA KAZAN</v>
      </c>
      <c r="I6" s="20" t="s">
        <v>186</v>
      </c>
      <c r="J6" s="7"/>
      <c r="K6" s="2">
        <v>3</v>
      </c>
      <c r="L6" s="15" t="s">
        <v>37</v>
      </c>
      <c r="M6" s="2">
        <v>6</v>
      </c>
      <c r="N6" s="2">
        <v>3</v>
      </c>
      <c r="O6" s="2">
        <f t="shared" si="0"/>
        <v>3</v>
      </c>
      <c r="P6" s="70">
        <v>1</v>
      </c>
      <c r="Q6" s="3"/>
      <c r="R6" s="20" t="s">
        <v>187</v>
      </c>
      <c r="S6" s="5" t="str">
        <f>L8</f>
        <v>İSTANBUL BOCCE</v>
      </c>
      <c r="T6" s="69">
        <v>5</v>
      </c>
      <c r="U6" s="69">
        <v>8</v>
      </c>
      <c r="V6" s="15" t="str">
        <f>L9</f>
        <v>ANTALYA YAT YELKEN</v>
      </c>
      <c r="W6" s="38" t="s">
        <v>151</v>
      </c>
      <c r="X6" s="3"/>
      <c r="Y6" s="2">
        <v>3</v>
      </c>
      <c r="Z6" s="15" t="s">
        <v>29</v>
      </c>
      <c r="AA6" s="2">
        <v>12</v>
      </c>
      <c r="AB6" s="2">
        <v>8</v>
      </c>
      <c r="AC6" s="2">
        <f t="shared" si="1"/>
        <v>4</v>
      </c>
      <c r="AD6" s="70">
        <v>2</v>
      </c>
      <c r="AE6" s="3"/>
      <c r="AF6" s="20" t="s">
        <v>154</v>
      </c>
      <c r="AG6" s="5" t="str">
        <f>Z8</f>
        <v>GÜMÜŞHANE GSİM</v>
      </c>
      <c r="AH6" s="69">
        <v>7</v>
      </c>
      <c r="AI6" s="69">
        <v>10</v>
      </c>
      <c r="AJ6" s="15" t="str">
        <f>Z9</f>
        <v>İZMİR KONAK</v>
      </c>
      <c r="AK6" s="38" t="s">
        <v>190</v>
      </c>
      <c r="AL6" s="3"/>
      <c r="AM6" s="2">
        <v>3</v>
      </c>
      <c r="AN6" s="15" t="s">
        <v>27</v>
      </c>
      <c r="AO6" s="2">
        <v>32</v>
      </c>
      <c r="AP6" s="2">
        <v>22</v>
      </c>
      <c r="AQ6" s="2">
        <f t="shared" si="2"/>
        <v>10</v>
      </c>
      <c r="AR6" s="70">
        <v>2</v>
      </c>
      <c r="AS6" s="3"/>
      <c r="AT6" s="20" t="s">
        <v>186</v>
      </c>
      <c r="AU6" s="5" t="str">
        <f>AN8</f>
        <v>ANKARA KAZAN</v>
      </c>
      <c r="AV6" s="69">
        <v>3</v>
      </c>
      <c r="AW6" s="69">
        <v>2</v>
      </c>
      <c r="AX6" s="15" t="str">
        <f>AN9</f>
        <v>İSTANBUL BOCCE</v>
      </c>
      <c r="AY6" s="20" t="s">
        <v>187</v>
      </c>
      <c r="AZ6" s="3"/>
      <c r="BA6" s="2">
        <v>3</v>
      </c>
      <c r="BB6" s="15" t="s">
        <v>36</v>
      </c>
      <c r="BC6" s="2">
        <v>20</v>
      </c>
      <c r="BD6" s="2">
        <v>16</v>
      </c>
      <c r="BE6" s="2">
        <f t="shared" si="3"/>
        <v>4</v>
      </c>
      <c r="BF6" s="70">
        <v>3</v>
      </c>
      <c r="BG6" s="25">
        <v>16</v>
      </c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22.5" customHeight="1">
      <c r="A7" s="2">
        <v>4</v>
      </c>
      <c r="B7" s="15" t="s">
        <v>21</v>
      </c>
      <c r="C7" s="68"/>
      <c r="D7" s="38" t="s">
        <v>147</v>
      </c>
      <c r="E7" s="5" t="str">
        <f>B10</f>
        <v>SAMSUN ALAÇAM</v>
      </c>
      <c r="F7" s="69">
        <v>1</v>
      </c>
      <c r="G7" s="69">
        <v>3</v>
      </c>
      <c r="H7" s="15" t="str">
        <f>B11</f>
        <v>İSTANBUL BOCCE</v>
      </c>
      <c r="I7" s="20" t="s">
        <v>187</v>
      </c>
      <c r="J7" s="7"/>
      <c r="K7" s="2">
        <v>4</v>
      </c>
      <c r="L7" s="15" t="s">
        <v>36</v>
      </c>
      <c r="M7" s="2">
        <v>5</v>
      </c>
      <c r="N7" s="2">
        <v>3</v>
      </c>
      <c r="O7" s="2">
        <f t="shared" si="0"/>
        <v>2</v>
      </c>
      <c r="P7" s="70">
        <v>1</v>
      </c>
      <c r="Q7" s="3"/>
      <c r="R7" s="20" t="s">
        <v>154</v>
      </c>
      <c r="S7" s="5" t="str">
        <f>L10</f>
        <v>GÜMÜŞHANE GSİM</v>
      </c>
      <c r="T7" s="69">
        <v>4</v>
      </c>
      <c r="U7" s="69">
        <v>2</v>
      </c>
      <c r="V7" s="15" t="str">
        <f>L11</f>
        <v>ANKARA SİTAL</v>
      </c>
      <c r="W7" s="20" t="s">
        <v>189</v>
      </c>
      <c r="X7" s="3"/>
      <c r="Y7" s="2">
        <v>4</v>
      </c>
      <c r="Z7" s="15" t="s">
        <v>22</v>
      </c>
      <c r="AA7" s="2">
        <v>7</v>
      </c>
      <c r="AB7" s="2">
        <v>4</v>
      </c>
      <c r="AC7" s="2">
        <f t="shared" si="1"/>
        <v>3</v>
      </c>
      <c r="AD7" s="70">
        <v>2</v>
      </c>
      <c r="AE7" s="3"/>
      <c r="AF7" s="38" t="s">
        <v>161</v>
      </c>
      <c r="AG7" s="5" t="str">
        <f>Z10</f>
        <v>BURSA ÇEKİRGE</v>
      </c>
      <c r="AH7" s="69">
        <v>9</v>
      </c>
      <c r="AI7" s="69">
        <v>7</v>
      </c>
      <c r="AJ7" s="15" t="str">
        <f>Z11</f>
        <v>ANTALYA KEMER</v>
      </c>
      <c r="AK7" s="38" t="s">
        <v>145</v>
      </c>
      <c r="AL7" s="3"/>
      <c r="AM7" s="2">
        <v>4</v>
      </c>
      <c r="AN7" s="15" t="s">
        <v>34</v>
      </c>
      <c r="AO7" s="2">
        <v>29</v>
      </c>
      <c r="AP7" s="2">
        <v>25</v>
      </c>
      <c r="AQ7" s="2">
        <f t="shared" si="2"/>
        <v>4</v>
      </c>
      <c r="AR7" s="70">
        <v>2</v>
      </c>
      <c r="AS7" s="3"/>
      <c r="AT7" s="20" t="s">
        <v>189</v>
      </c>
      <c r="AU7" s="5" t="str">
        <f>AN10</f>
        <v>ANKARA SİTAL</v>
      </c>
      <c r="AV7" s="69">
        <v>1</v>
      </c>
      <c r="AW7" s="69">
        <v>4</v>
      </c>
      <c r="AX7" s="15" t="str">
        <f>AN11</f>
        <v>RİZE GSİM</v>
      </c>
      <c r="AY7" s="38" t="s">
        <v>149</v>
      </c>
      <c r="AZ7" s="3"/>
      <c r="BA7" s="2">
        <v>4</v>
      </c>
      <c r="BB7" s="15" t="s">
        <v>22</v>
      </c>
      <c r="BC7" s="2">
        <v>19</v>
      </c>
      <c r="BD7" s="2">
        <v>16</v>
      </c>
      <c r="BE7" s="2">
        <f t="shared" si="3"/>
        <v>3</v>
      </c>
      <c r="BF7" s="70">
        <v>3</v>
      </c>
      <c r="BG7" s="25">
        <v>15</v>
      </c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22.5" customHeight="1">
      <c r="A8" s="2">
        <v>5</v>
      </c>
      <c r="B8" s="15" t="s">
        <v>30</v>
      </c>
      <c r="C8" s="68"/>
      <c r="D8" s="38">
        <v>0</v>
      </c>
      <c r="E8" s="5" t="str">
        <f>B12</f>
        <v>BİNGÖL GSİM</v>
      </c>
      <c r="F8" s="69">
        <v>0</v>
      </c>
      <c r="G8" s="69">
        <v>0</v>
      </c>
      <c r="H8" s="15" t="str">
        <f>B13</f>
        <v>ANKARA SİTAL</v>
      </c>
      <c r="I8" s="20" t="s">
        <v>189</v>
      </c>
      <c r="J8" s="7"/>
      <c r="K8" s="2">
        <v>5</v>
      </c>
      <c r="L8" s="15" t="s">
        <v>26</v>
      </c>
      <c r="M8" s="2">
        <v>3</v>
      </c>
      <c r="N8" s="2">
        <v>1</v>
      </c>
      <c r="O8" s="2">
        <f t="shared" si="0"/>
        <v>2</v>
      </c>
      <c r="P8" s="70">
        <v>1</v>
      </c>
      <c r="Q8" s="3"/>
      <c r="R8" s="38" t="s">
        <v>149</v>
      </c>
      <c r="S8" s="5" t="str">
        <f>L12</f>
        <v>RİZE GSİM</v>
      </c>
      <c r="T8" s="69">
        <v>7</v>
      </c>
      <c r="U8" s="69">
        <v>4</v>
      </c>
      <c r="V8" s="15" t="str">
        <f>L13</f>
        <v>İZMİR BOCCE</v>
      </c>
      <c r="W8" s="20" t="s">
        <v>183</v>
      </c>
      <c r="X8" s="3"/>
      <c r="Y8" s="2">
        <v>5</v>
      </c>
      <c r="Z8" s="15" t="s">
        <v>23</v>
      </c>
      <c r="AA8" s="2">
        <v>4</v>
      </c>
      <c r="AB8" s="2">
        <v>2</v>
      </c>
      <c r="AC8" s="2">
        <f t="shared" si="1"/>
        <v>2</v>
      </c>
      <c r="AD8" s="70">
        <v>2</v>
      </c>
      <c r="AE8" s="3"/>
      <c r="AF8" s="20" t="s">
        <v>184</v>
      </c>
      <c r="AG8" s="5" t="str">
        <f>Z12</f>
        <v>BARTIN KTL</v>
      </c>
      <c r="AH8" s="69">
        <v>3</v>
      </c>
      <c r="AI8" s="69">
        <v>6</v>
      </c>
      <c r="AJ8" s="15" t="str">
        <f>Z13</f>
        <v>İSTANBUL BOCCE</v>
      </c>
      <c r="AK8" s="20" t="s">
        <v>187</v>
      </c>
      <c r="AL8" s="3"/>
      <c r="AM8" s="2">
        <v>5</v>
      </c>
      <c r="AN8" s="15" t="s">
        <v>36</v>
      </c>
      <c r="AO8" s="2">
        <v>17</v>
      </c>
      <c r="AP8" s="2">
        <v>14</v>
      </c>
      <c r="AQ8" s="2">
        <f t="shared" si="2"/>
        <v>3</v>
      </c>
      <c r="AR8" s="70">
        <v>2</v>
      </c>
      <c r="AS8" s="3"/>
      <c r="AT8" s="20" t="s">
        <v>154</v>
      </c>
      <c r="AU8" s="5" t="str">
        <f>AN12</f>
        <v>GÜMÜŞHANE GSİM</v>
      </c>
      <c r="AV8" s="69">
        <v>8</v>
      </c>
      <c r="AW8" s="69">
        <v>10</v>
      </c>
      <c r="AX8" s="15" t="str">
        <f>AN13</f>
        <v>ANTALYA KEMER</v>
      </c>
      <c r="AY8" s="38" t="s">
        <v>145</v>
      </c>
      <c r="AZ8" s="3"/>
      <c r="BA8" s="2">
        <v>5</v>
      </c>
      <c r="BB8" s="15" t="s">
        <v>29</v>
      </c>
      <c r="BC8" s="2">
        <v>28</v>
      </c>
      <c r="BD8" s="2">
        <v>27</v>
      </c>
      <c r="BE8" s="2">
        <f t="shared" si="3"/>
        <v>1</v>
      </c>
      <c r="BF8" s="70">
        <v>3</v>
      </c>
      <c r="BG8" s="25">
        <v>14</v>
      </c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22.5" customHeight="1">
      <c r="A9" s="2">
        <v>6</v>
      </c>
      <c r="B9" s="15" t="s">
        <v>36</v>
      </c>
      <c r="C9" s="68"/>
      <c r="D9" s="38" t="s">
        <v>149</v>
      </c>
      <c r="E9" s="5" t="str">
        <f>B14</f>
        <v>RİZE GSİM</v>
      </c>
      <c r="F9" s="69">
        <v>0</v>
      </c>
      <c r="G9" s="69">
        <v>0</v>
      </c>
      <c r="H9" s="15" t="str">
        <f>B15</f>
        <v>ESKİŞEHİR ESJİM</v>
      </c>
      <c r="I9" s="38">
        <v>0</v>
      </c>
      <c r="J9" s="7"/>
      <c r="K9" s="2">
        <v>6</v>
      </c>
      <c r="L9" s="15" t="s">
        <v>29</v>
      </c>
      <c r="M9" s="2">
        <v>4</v>
      </c>
      <c r="N9" s="2">
        <v>3</v>
      </c>
      <c r="O9" s="2">
        <f t="shared" si="0"/>
        <v>1</v>
      </c>
      <c r="P9" s="70">
        <v>1</v>
      </c>
      <c r="Q9" s="3"/>
      <c r="R9" s="38" t="s">
        <v>145</v>
      </c>
      <c r="S9" s="5" t="str">
        <f>L14</f>
        <v>ANTALYA KEMER</v>
      </c>
      <c r="T9" s="69">
        <v>5</v>
      </c>
      <c r="U9" s="69">
        <v>1</v>
      </c>
      <c r="V9" s="15" t="str">
        <f>L15</f>
        <v>SAMSUN ALAÇAM</v>
      </c>
      <c r="W9" s="38" t="s">
        <v>147</v>
      </c>
      <c r="X9" s="3"/>
      <c r="Y9" s="2">
        <v>6</v>
      </c>
      <c r="Z9" s="15" t="s">
        <v>27</v>
      </c>
      <c r="AA9" s="2">
        <v>22</v>
      </c>
      <c r="AB9" s="2">
        <v>15</v>
      </c>
      <c r="AC9" s="2">
        <f t="shared" si="1"/>
        <v>7</v>
      </c>
      <c r="AD9" s="70">
        <v>1</v>
      </c>
      <c r="AE9" s="3"/>
      <c r="AF9" s="20" t="s">
        <v>189</v>
      </c>
      <c r="AG9" s="5" t="str">
        <f>Z14</f>
        <v>ANKARA SİTAL</v>
      </c>
      <c r="AH9" s="69">
        <v>4</v>
      </c>
      <c r="AI9" s="69">
        <v>1</v>
      </c>
      <c r="AJ9" s="15" t="str">
        <f>Z15</f>
        <v>ESKİŞEHİR GSİM</v>
      </c>
      <c r="AK9" s="20" t="s">
        <v>185</v>
      </c>
      <c r="AL9" s="3"/>
      <c r="AM9" s="2">
        <v>6</v>
      </c>
      <c r="AN9" s="15" t="s">
        <v>26</v>
      </c>
      <c r="AO9" s="2">
        <v>14</v>
      </c>
      <c r="AP9" s="2">
        <v>12</v>
      </c>
      <c r="AQ9" s="2">
        <f t="shared" si="2"/>
        <v>2</v>
      </c>
      <c r="AR9" s="70">
        <v>2</v>
      </c>
      <c r="AS9" s="3"/>
      <c r="AT9" s="20" t="s">
        <v>183</v>
      </c>
      <c r="AU9" s="5" t="str">
        <f>AN14</f>
        <v>İZMİR BOCCE</v>
      </c>
      <c r="AV9" s="69">
        <v>3</v>
      </c>
      <c r="AW9" s="69">
        <v>2</v>
      </c>
      <c r="AX9" s="15" t="str">
        <f>AN15</f>
        <v>BARTIN KTL</v>
      </c>
      <c r="AY9" s="20" t="s">
        <v>184</v>
      </c>
      <c r="AZ9" s="3"/>
      <c r="BA9" s="2">
        <v>6</v>
      </c>
      <c r="BB9" s="15" t="s">
        <v>27</v>
      </c>
      <c r="BC9" s="2">
        <v>37</v>
      </c>
      <c r="BD9" s="2">
        <v>31</v>
      </c>
      <c r="BE9" s="2">
        <f t="shared" si="3"/>
        <v>6</v>
      </c>
      <c r="BF9" s="70">
        <v>2</v>
      </c>
      <c r="BG9" s="25">
        <v>13</v>
      </c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22.5" customHeight="1">
      <c r="A10" s="2">
        <v>7</v>
      </c>
      <c r="B10" s="15" t="s">
        <v>25</v>
      </c>
      <c r="C10" s="68"/>
      <c r="D10" s="38" t="s">
        <v>151</v>
      </c>
      <c r="E10" s="5" t="str">
        <f>B16</f>
        <v>ANTALYA YAT YELKEN</v>
      </c>
      <c r="F10" s="69">
        <v>4</v>
      </c>
      <c r="G10" s="69">
        <v>3</v>
      </c>
      <c r="H10" s="15" t="str">
        <f>B17</f>
        <v>İZMİR BOCCE</v>
      </c>
      <c r="I10" s="20" t="s">
        <v>183</v>
      </c>
      <c r="J10" s="7"/>
      <c r="K10" s="2">
        <v>7</v>
      </c>
      <c r="L10" s="15" t="s">
        <v>23</v>
      </c>
      <c r="M10" s="2">
        <v>0</v>
      </c>
      <c r="N10" s="2">
        <v>0</v>
      </c>
      <c r="O10" s="2">
        <f t="shared" si="0"/>
        <v>0</v>
      </c>
      <c r="P10" s="70">
        <v>1</v>
      </c>
      <c r="Q10" s="3"/>
      <c r="R10" s="20" t="s">
        <v>158</v>
      </c>
      <c r="S10" s="5" t="str">
        <f>L16</f>
        <v>BURSA MALİYE</v>
      </c>
      <c r="T10" s="69">
        <v>1</v>
      </c>
      <c r="U10" s="69">
        <v>12</v>
      </c>
      <c r="V10" s="15" t="str">
        <f>L17</f>
        <v>İZMİR KONAK</v>
      </c>
      <c r="W10" s="38" t="s">
        <v>190</v>
      </c>
      <c r="X10" s="3"/>
      <c r="Y10" s="2">
        <v>7</v>
      </c>
      <c r="Z10" s="15" t="s">
        <v>34</v>
      </c>
      <c r="AA10" s="2">
        <v>20</v>
      </c>
      <c r="AB10" s="2">
        <v>18</v>
      </c>
      <c r="AC10" s="2">
        <f t="shared" si="1"/>
        <v>2</v>
      </c>
      <c r="AD10" s="70">
        <v>1</v>
      </c>
      <c r="AE10" s="3"/>
      <c r="AF10" s="20" t="s">
        <v>183</v>
      </c>
      <c r="AG10" s="5" t="str">
        <f>Z16</f>
        <v>İZMİR BOCCE</v>
      </c>
      <c r="AH10" s="69">
        <v>5</v>
      </c>
      <c r="AI10" s="69">
        <v>4</v>
      </c>
      <c r="AJ10" s="15" t="str">
        <f>Z17</f>
        <v>SAMSUN ALAÇAM</v>
      </c>
      <c r="AK10" s="38" t="s">
        <v>147</v>
      </c>
      <c r="AL10" s="3"/>
      <c r="AM10" s="2">
        <v>7</v>
      </c>
      <c r="AN10" s="15" t="s">
        <v>33</v>
      </c>
      <c r="AO10" s="2">
        <v>6</v>
      </c>
      <c r="AP10" s="2">
        <v>5</v>
      </c>
      <c r="AQ10" s="2">
        <f t="shared" si="2"/>
        <v>1</v>
      </c>
      <c r="AR10" s="70">
        <v>2</v>
      </c>
      <c r="AS10" s="3"/>
      <c r="AT10" s="20" t="s">
        <v>185</v>
      </c>
      <c r="AU10" s="5" t="str">
        <f>AN16</f>
        <v>ESKİŞEHİR GSİM</v>
      </c>
      <c r="AV10" s="69">
        <v>2</v>
      </c>
      <c r="AW10" s="69">
        <v>4</v>
      </c>
      <c r="AX10" s="15" t="str">
        <f>AN17</f>
        <v>BURSA MALİYE</v>
      </c>
      <c r="AY10" s="20" t="s">
        <v>158</v>
      </c>
      <c r="AZ10" s="3"/>
      <c r="BA10" s="2">
        <v>7</v>
      </c>
      <c r="BB10" s="15" t="s">
        <v>30</v>
      </c>
      <c r="BC10" s="2">
        <v>25</v>
      </c>
      <c r="BD10" s="2">
        <v>23</v>
      </c>
      <c r="BE10" s="2">
        <f t="shared" si="3"/>
        <v>2</v>
      </c>
      <c r="BF10" s="70">
        <v>2</v>
      </c>
      <c r="BG10" s="25">
        <v>12</v>
      </c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22.5" customHeight="1">
      <c r="A11" s="2">
        <v>8</v>
      </c>
      <c r="B11" s="15" t="s">
        <v>26</v>
      </c>
      <c r="C11" s="68"/>
      <c r="D11" s="38" t="s">
        <v>190</v>
      </c>
      <c r="E11" s="5" t="str">
        <f>B18</f>
        <v>İZMİR KONAK</v>
      </c>
      <c r="F11" s="69">
        <v>10</v>
      </c>
      <c r="G11" s="69">
        <v>14</v>
      </c>
      <c r="H11" s="15" t="str">
        <f>B19</f>
        <v>BURSA HASANAĞA TOKİ</v>
      </c>
      <c r="I11" s="20" t="s">
        <v>188</v>
      </c>
      <c r="J11" s="7"/>
      <c r="K11" s="2">
        <v>8</v>
      </c>
      <c r="L11" s="15" t="s">
        <v>33</v>
      </c>
      <c r="M11" s="2">
        <v>0</v>
      </c>
      <c r="N11" s="2">
        <v>0</v>
      </c>
      <c r="O11" s="2">
        <f t="shared" si="0"/>
        <v>0</v>
      </c>
      <c r="P11" s="70">
        <v>1</v>
      </c>
      <c r="Q11" s="3"/>
      <c r="R11" s="20" t="s">
        <v>185</v>
      </c>
      <c r="S11" s="5" t="str">
        <f>L18</f>
        <v>ESKİŞEHİR GSİM</v>
      </c>
      <c r="T11" s="69">
        <v>0</v>
      </c>
      <c r="U11" s="69">
        <v>0</v>
      </c>
      <c r="V11" s="15" t="str">
        <f>L19</f>
        <v>ESKİŞEHİR ESJİM</v>
      </c>
      <c r="W11" s="38">
        <v>0</v>
      </c>
      <c r="X11" s="3"/>
      <c r="Y11" s="2">
        <v>8</v>
      </c>
      <c r="Z11" s="15" t="s">
        <v>30</v>
      </c>
      <c r="AA11" s="2">
        <v>8</v>
      </c>
      <c r="AB11" s="2">
        <v>6</v>
      </c>
      <c r="AC11" s="2">
        <f t="shared" si="1"/>
        <v>2</v>
      </c>
      <c r="AD11" s="70">
        <v>1</v>
      </c>
      <c r="AE11" s="3"/>
      <c r="AF11" s="20" t="s">
        <v>158</v>
      </c>
      <c r="AG11" s="5" t="str">
        <f>Z18</f>
        <v>BURSA MALİYE</v>
      </c>
      <c r="AH11" s="69">
        <v>0</v>
      </c>
      <c r="AI11" s="69">
        <v>0</v>
      </c>
      <c r="AJ11" s="15" t="str">
        <f>Z19</f>
        <v>ESKİŞEHİR ESJİM</v>
      </c>
      <c r="AK11" s="38">
        <v>0</v>
      </c>
      <c r="AL11" s="3"/>
      <c r="AM11" s="2">
        <v>8</v>
      </c>
      <c r="AN11" s="15" t="s">
        <v>22</v>
      </c>
      <c r="AO11" s="2">
        <v>15</v>
      </c>
      <c r="AP11" s="2">
        <v>15</v>
      </c>
      <c r="AQ11" s="2">
        <f t="shared" si="2"/>
        <v>0</v>
      </c>
      <c r="AR11" s="70">
        <v>2</v>
      </c>
      <c r="AS11" s="3"/>
      <c r="AT11" s="38" t="s">
        <v>147</v>
      </c>
      <c r="AU11" s="5" t="str">
        <f>AN18</f>
        <v>SAMSUN ALAÇAM</v>
      </c>
      <c r="AV11" s="69">
        <v>0</v>
      </c>
      <c r="AW11" s="69">
        <v>0</v>
      </c>
      <c r="AX11" s="15" t="str">
        <f>AN19</f>
        <v>ESKİŞEHİR ESJİM</v>
      </c>
      <c r="AY11" s="38">
        <v>0</v>
      </c>
      <c r="AZ11" s="3"/>
      <c r="BA11" s="2">
        <v>8</v>
      </c>
      <c r="BB11" s="15" t="s">
        <v>26</v>
      </c>
      <c r="BC11" s="2">
        <v>16</v>
      </c>
      <c r="BD11" s="2">
        <v>15</v>
      </c>
      <c r="BE11" s="2">
        <f t="shared" si="3"/>
        <v>1</v>
      </c>
      <c r="BF11" s="70">
        <v>2</v>
      </c>
      <c r="BG11" s="25">
        <v>11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22.5" customHeight="1">
      <c r="A12" s="16">
        <v>9</v>
      </c>
      <c r="B12" s="71" t="s">
        <v>35</v>
      </c>
      <c r="C12" s="68"/>
      <c r="D12" s="20" t="s">
        <v>184</v>
      </c>
      <c r="E12" s="5" t="str">
        <f>B20</f>
        <v>BARTIN KTL</v>
      </c>
      <c r="F12" s="69">
        <v>6</v>
      </c>
      <c r="G12" s="69">
        <v>3</v>
      </c>
      <c r="H12" s="15" t="str">
        <f>B21</f>
        <v>BURSA MALİYE</v>
      </c>
      <c r="I12" s="20" t="s">
        <v>158</v>
      </c>
      <c r="J12" s="7"/>
      <c r="K12" s="16">
        <v>9</v>
      </c>
      <c r="L12" s="71" t="s">
        <v>22</v>
      </c>
      <c r="M12" s="16">
        <v>0</v>
      </c>
      <c r="N12" s="16">
        <v>0</v>
      </c>
      <c r="O12" s="2">
        <f t="shared" si="0"/>
        <v>0</v>
      </c>
      <c r="P12" s="70">
        <v>1</v>
      </c>
      <c r="Q12" s="3"/>
      <c r="R12" s="38">
        <v>0</v>
      </c>
      <c r="S12" s="5" t="str">
        <f>L20</f>
        <v>KIRIKKALE GSİM</v>
      </c>
      <c r="T12" s="69">
        <v>0</v>
      </c>
      <c r="U12" s="69">
        <v>0</v>
      </c>
      <c r="V12" s="15" t="str">
        <f>L21</f>
        <v>BİNGÖL GSİM</v>
      </c>
      <c r="W12" s="38">
        <v>0</v>
      </c>
      <c r="X12" s="3"/>
      <c r="Y12" s="16">
        <v>9</v>
      </c>
      <c r="Z12" s="71" t="s">
        <v>37</v>
      </c>
      <c r="AA12" s="16">
        <v>8</v>
      </c>
      <c r="AB12" s="16">
        <v>9</v>
      </c>
      <c r="AC12" s="2">
        <f t="shared" si="1"/>
        <v>-1</v>
      </c>
      <c r="AD12" s="70">
        <v>1</v>
      </c>
      <c r="AE12" s="3"/>
      <c r="AF12" s="39">
        <v>0</v>
      </c>
      <c r="AG12" s="5" t="str">
        <f>Z20</f>
        <v>KIRIKKALE GSİM</v>
      </c>
      <c r="AH12" s="69">
        <v>0</v>
      </c>
      <c r="AI12" s="69">
        <v>0</v>
      </c>
      <c r="AJ12" s="15" t="str">
        <f>Z21</f>
        <v>BİNGÖL GSİM</v>
      </c>
      <c r="AK12" s="38">
        <v>0</v>
      </c>
      <c r="AL12" s="3"/>
      <c r="AM12" s="16">
        <v>9</v>
      </c>
      <c r="AN12" s="71" t="s">
        <v>23</v>
      </c>
      <c r="AO12" s="16">
        <v>11</v>
      </c>
      <c r="AP12" s="16">
        <v>12</v>
      </c>
      <c r="AQ12" s="2">
        <f t="shared" si="2"/>
        <v>-1</v>
      </c>
      <c r="AR12" s="70">
        <v>2</v>
      </c>
      <c r="AS12" s="3"/>
      <c r="AT12" s="38">
        <v>0</v>
      </c>
      <c r="AU12" s="5" t="str">
        <f>AN20</f>
        <v>KIRIKKALE GSİM</v>
      </c>
      <c r="AV12" s="69">
        <v>0</v>
      </c>
      <c r="AW12" s="69">
        <v>0</v>
      </c>
      <c r="AX12" s="15" t="str">
        <f>AN21</f>
        <v>BİNGÖL GSİM</v>
      </c>
      <c r="AY12" s="38">
        <v>0</v>
      </c>
      <c r="AZ12" s="3"/>
      <c r="BA12" s="16">
        <v>9</v>
      </c>
      <c r="BB12" s="71" t="s">
        <v>24</v>
      </c>
      <c r="BC12" s="16">
        <v>15</v>
      </c>
      <c r="BD12" s="16">
        <v>17</v>
      </c>
      <c r="BE12" s="2">
        <f t="shared" si="3"/>
        <v>-2</v>
      </c>
      <c r="BF12" s="70">
        <v>2</v>
      </c>
      <c r="BG12" s="25">
        <v>10</v>
      </c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22.5" customHeight="1">
      <c r="A13" s="2">
        <v>10</v>
      </c>
      <c r="B13" s="15" t="s">
        <v>33</v>
      </c>
      <c r="C13" s="68"/>
      <c r="D13" s="14"/>
      <c r="E13" s="3"/>
      <c r="F13" s="3"/>
      <c r="G13" s="3"/>
      <c r="H13" s="3"/>
      <c r="I13" s="7"/>
      <c r="J13" s="7"/>
      <c r="K13" s="2">
        <v>10</v>
      </c>
      <c r="L13" s="15" t="s">
        <v>24</v>
      </c>
      <c r="M13" s="2">
        <v>3</v>
      </c>
      <c r="N13" s="2">
        <v>4</v>
      </c>
      <c r="O13" s="2">
        <f t="shared" si="0"/>
        <v>-1</v>
      </c>
      <c r="P13" s="70">
        <v>0</v>
      </c>
      <c r="Q13" s="3"/>
      <c r="R13" s="3"/>
      <c r="S13" s="3"/>
      <c r="T13" s="3"/>
      <c r="U13" s="3"/>
      <c r="V13" s="3"/>
      <c r="W13" s="3"/>
      <c r="X13" s="3"/>
      <c r="Y13" s="2">
        <v>10</v>
      </c>
      <c r="Z13" s="15" t="s">
        <v>26</v>
      </c>
      <c r="AA13" s="2">
        <v>8</v>
      </c>
      <c r="AB13" s="2">
        <v>9</v>
      </c>
      <c r="AC13" s="2">
        <f t="shared" si="1"/>
        <v>-1</v>
      </c>
      <c r="AD13" s="70">
        <v>1</v>
      </c>
      <c r="AE13" s="3"/>
      <c r="AF13" s="3"/>
      <c r="AG13" s="3"/>
      <c r="AH13" s="3"/>
      <c r="AI13" s="3"/>
      <c r="AJ13" s="3"/>
      <c r="AK13" s="3"/>
      <c r="AL13" s="3"/>
      <c r="AM13" s="2">
        <v>10</v>
      </c>
      <c r="AN13" s="15" t="s">
        <v>30</v>
      </c>
      <c r="AO13" s="2">
        <v>15</v>
      </c>
      <c r="AP13" s="2">
        <v>15</v>
      </c>
      <c r="AQ13" s="2">
        <f t="shared" si="2"/>
        <v>0</v>
      </c>
      <c r="AR13" s="70">
        <v>1</v>
      </c>
      <c r="AS13" s="3"/>
      <c r="AT13" s="3"/>
      <c r="AU13" s="3"/>
      <c r="AV13" s="3"/>
      <c r="AW13" s="3"/>
      <c r="AX13" s="3"/>
      <c r="AY13" s="3"/>
      <c r="AZ13" s="3"/>
      <c r="BA13" s="2">
        <v>10</v>
      </c>
      <c r="BB13" s="15" t="s">
        <v>33</v>
      </c>
      <c r="BC13" s="2">
        <v>7</v>
      </c>
      <c r="BD13" s="2">
        <v>9</v>
      </c>
      <c r="BE13" s="2">
        <f t="shared" si="3"/>
        <v>-2</v>
      </c>
      <c r="BF13" s="70">
        <v>2</v>
      </c>
      <c r="BG13" s="25">
        <v>9</v>
      </c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22.5" customHeight="1">
      <c r="A14" s="2">
        <v>11</v>
      </c>
      <c r="B14" s="15" t="s">
        <v>22</v>
      </c>
      <c r="C14" s="68"/>
      <c r="D14" s="14"/>
      <c r="E14" s="3"/>
      <c r="F14" s="3"/>
      <c r="G14" s="3"/>
      <c r="H14" s="3"/>
      <c r="I14" s="7"/>
      <c r="J14" s="7"/>
      <c r="K14" s="2">
        <v>11</v>
      </c>
      <c r="L14" s="15" t="s">
        <v>30</v>
      </c>
      <c r="M14" s="2">
        <v>3</v>
      </c>
      <c r="N14" s="2">
        <v>5</v>
      </c>
      <c r="O14" s="2">
        <f t="shared" si="0"/>
        <v>-2</v>
      </c>
      <c r="P14" s="70">
        <v>0</v>
      </c>
      <c r="Q14" s="3"/>
      <c r="R14" s="3"/>
      <c r="S14" s="3"/>
      <c r="T14" s="3"/>
      <c r="U14" s="3"/>
      <c r="V14" s="3"/>
      <c r="W14" s="3"/>
      <c r="X14" s="3"/>
      <c r="Y14" s="2">
        <v>11</v>
      </c>
      <c r="Z14" s="15" t="s">
        <v>33</v>
      </c>
      <c r="AA14" s="2">
        <v>2</v>
      </c>
      <c r="AB14" s="2">
        <v>4</v>
      </c>
      <c r="AC14" s="2">
        <f t="shared" si="1"/>
        <v>-2</v>
      </c>
      <c r="AD14" s="70">
        <v>1</v>
      </c>
      <c r="AE14" s="3"/>
      <c r="AF14" s="3"/>
      <c r="AG14" s="3"/>
      <c r="AH14" s="3"/>
      <c r="AI14" s="3"/>
      <c r="AJ14" s="3"/>
      <c r="AK14" s="3"/>
      <c r="AL14" s="3"/>
      <c r="AM14" s="2">
        <v>11</v>
      </c>
      <c r="AN14" s="15" t="s">
        <v>24</v>
      </c>
      <c r="AO14" s="2">
        <v>12</v>
      </c>
      <c r="AP14" s="2">
        <v>15</v>
      </c>
      <c r="AQ14" s="2">
        <f t="shared" si="2"/>
        <v>-3</v>
      </c>
      <c r="AR14" s="70">
        <v>1</v>
      </c>
      <c r="AS14" s="3"/>
      <c r="AT14" s="3"/>
      <c r="AU14" s="3"/>
      <c r="AV14" s="3"/>
      <c r="AW14" s="3"/>
      <c r="AX14" s="3"/>
      <c r="AY14" s="3"/>
      <c r="AZ14" s="3"/>
      <c r="BA14" s="2">
        <v>11</v>
      </c>
      <c r="BB14" s="15" t="s">
        <v>23</v>
      </c>
      <c r="BC14" s="2">
        <v>19</v>
      </c>
      <c r="BD14" s="2">
        <v>22</v>
      </c>
      <c r="BE14" s="2">
        <f t="shared" si="3"/>
        <v>-3</v>
      </c>
      <c r="BF14" s="70">
        <v>2</v>
      </c>
      <c r="BG14" s="25">
        <v>8</v>
      </c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22.5" customHeight="1">
      <c r="A15" s="2">
        <v>12</v>
      </c>
      <c r="B15" s="15" t="s">
        <v>20</v>
      </c>
      <c r="C15" s="68"/>
      <c r="D15" s="14"/>
      <c r="E15" s="3"/>
      <c r="F15" s="3"/>
      <c r="G15" s="3"/>
      <c r="H15" s="3"/>
      <c r="I15" s="7"/>
      <c r="J15" s="7"/>
      <c r="K15" s="2">
        <v>12</v>
      </c>
      <c r="L15" s="15" t="s">
        <v>25</v>
      </c>
      <c r="M15" s="2">
        <v>1</v>
      </c>
      <c r="N15" s="2">
        <v>3</v>
      </c>
      <c r="O15" s="2">
        <f t="shared" si="0"/>
        <v>-2</v>
      </c>
      <c r="P15" s="70">
        <v>0</v>
      </c>
      <c r="Q15" s="3"/>
      <c r="R15" s="3"/>
      <c r="S15" s="3"/>
      <c r="T15" s="3"/>
      <c r="U15" s="3"/>
      <c r="V15" s="3"/>
      <c r="W15" s="3"/>
      <c r="X15" s="3"/>
      <c r="Y15" s="2">
        <v>12</v>
      </c>
      <c r="Z15" s="15" t="s">
        <v>21</v>
      </c>
      <c r="AA15" s="2">
        <v>5</v>
      </c>
      <c r="AB15" s="2">
        <v>9</v>
      </c>
      <c r="AC15" s="2">
        <f t="shared" si="1"/>
        <v>-4</v>
      </c>
      <c r="AD15" s="70">
        <v>1</v>
      </c>
      <c r="AE15" s="3"/>
      <c r="AF15" s="3"/>
      <c r="AG15" s="3"/>
      <c r="AH15" s="3"/>
      <c r="AI15" s="3"/>
      <c r="AJ15" s="3"/>
      <c r="AK15" s="3"/>
      <c r="AL15" s="3"/>
      <c r="AM15" s="2">
        <v>12</v>
      </c>
      <c r="AN15" s="15" t="s">
        <v>37</v>
      </c>
      <c r="AO15" s="2">
        <v>11</v>
      </c>
      <c r="AP15" s="2">
        <v>15</v>
      </c>
      <c r="AQ15" s="2">
        <f t="shared" si="2"/>
        <v>-4</v>
      </c>
      <c r="AR15" s="70">
        <v>1</v>
      </c>
      <c r="AS15" s="3"/>
      <c r="AT15" s="3"/>
      <c r="AU15" s="3"/>
      <c r="AV15" s="3"/>
      <c r="AW15" s="3"/>
      <c r="AX15" s="3"/>
      <c r="AY15" s="3"/>
      <c r="AZ15" s="3"/>
      <c r="BA15" s="2">
        <v>12</v>
      </c>
      <c r="BB15" s="15" t="s">
        <v>32</v>
      </c>
      <c r="BC15" s="2">
        <v>8</v>
      </c>
      <c r="BD15" s="2">
        <v>20</v>
      </c>
      <c r="BE15" s="2">
        <f t="shared" si="3"/>
        <v>-12</v>
      </c>
      <c r="BF15" s="70">
        <v>2</v>
      </c>
      <c r="BG15" s="25">
        <v>7</v>
      </c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22.5" customHeight="1">
      <c r="A16" s="2">
        <v>13</v>
      </c>
      <c r="B16" s="15" t="s">
        <v>29</v>
      </c>
      <c r="C16" s="68"/>
      <c r="D16" s="14"/>
      <c r="E16" s="3"/>
      <c r="F16" s="3"/>
      <c r="G16" s="3"/>
      <c r="H16" s="3"/>
      <c r="I16" s="7"/>
      <c r="J16" s="7"/>
      <c r="K16" s="2">
        <v>13</v>
      </c>
      <c r="L16" s="15" t="s">
        <v>32</v>
      </c>
      <c r="M16" s="2">
        <v>3</v>
      </c>
      <c r="N16" s="2">
        <v>6</v>
      </c>
      <c r="O16" s="2">
        <f t="shared" si="0"/>
        <v>-3</v>
      </c>
      <c r="P16" s="70">
        <v>0</v>
      </c>
      <c r="Q16" s="3"/>
      <c r="R16" s="3"/>
      <c r="S16" s="3"/>
      <c r="T16" s="3"/>
      <c r="U16" s="3"/>
      <c r="V16" s="3"/>
      <c r="W16" s="3"/>
      <c r="X16" s="3"/>
      <c r="Y16" s="2">
        <v>13</v>
      </c>
      <c r="Z16" s="15" t="s">
        <v>24</v>
      </c>
      <c r="AA16" s="2">
        <v>7</v>
      </c>
      <c r="AB16" s="2">
        <v>11</v>
      </c>
      <c r="AC16" s="2">
        <f t="shared" si="1"/>
        <v>-4</v>
      </c>
      <c r="AD16" s="70">
        <v>0</v>
      </c>
      <c r="AE16" s="3"/>
      <c r="AF16" s="3"/>
      <c r="AG16" s="3"/>
      <c r="AH16" s="3"/>
      <c r="AI16" s="3"/>
      <c r="AJ16" s="3"/>
      <c r="AK16" s="3"/>
      <c r="AL16" s="3"/>
      <c r="AM16" s="2">
        <v>13</v>
      </c>
      <c r="AN16" s="15" t="s">
        <v>21</v>
      </c>
      <c r="AO16" s="2">
        <v>6</v>
      </c>
      <c r="AP16" s="2">
        <v>13</v>
      </c>
      <c r="AQ16" s="2">
        <f t="shared" si="2"/>
        <v>-7</v>
      </c>
      <c r="AR16" s="70">
        <v>1</v>
      </c>
      <c r="AS16" s="3"/>
      <c r="AT16" s="3"/>
      <c r="AU16" s="3"/>
      <c r="AV16" s="3"/>
      <c r="AW16" s="3"/>
      <c r="AX16" s="3"/>
      <c r="AY16" s="3"/>
      <c r="AZ16" s="3"/>
      <c r="BA16" s="2">
        <v>13</v>
      </c>
      <c r="BB16" s="15" t="s">
        <v>37</v>
      </c>
      <c r="BC16" s="2">
        <v>13</v>
      </c>
      <c r="BD16" s="2">
        <v>18</v>
      </c>
      <c r="BE16" s="2">
        <f t="shared" si="3"/>
        <v>-5</v>
      </c>
      <c r="BF16" s="70">
        <v>1</v>
      </c>
      <c r="BG16" s="25">
        <v>6</v>
      </c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22.5" customHeight="1">
      <c r="A17" s="2">
        <v>14</v>
      </c>
      <c r="B17" s="15" t="s">
        <v>24</v>
      </c>
      <c r="C17" s="68"/>
      <c r="D17" s="14"/>
      <c r="E17" s="3"/>
      <c r="F17" s="3"/>
      <c r="G17" s="3"/>
      <c r="H17" s="3"/>
      <c r="I17" s="7"/>
      <c r="J17" s="7"/>
      <c r="K17" s="2">
        <v>14</v>
      </c>
      <c r="L17" s="15" t="s">
        <v>27</v>
      </c>
      <c r="M17" s="2">
        <v>10</v>
      </c>
      <c r="N17" s="2">
        <v>14</v>
      </c>
      <c r="O17" s="2">
        <f t="shared" si="0"/>
        <v>-4</v>
      </c>
      <c r="P17" s="70">
        <v>0</v>
      </c>
      <c r="Q17" s="3"/>
      <c r="R17" s="3"/>
      <c r="S17" s="3"/>
      <c r="T17" s="3"/>
      <c r="U17" s="3"/>
      <c r="V17" s="3"/>
      <c r="W17" s="3"/>
      <c r="X17" s="3"/>
      <c r="Y17" s="2">
        <v>14</v>
      </c>
      <c r="Z17" s="15" t="s">
        <v>25</v>
      </c>
      <c r="AA17" s="2">
        <v>2</v>
      </c>
      <c r="AB17" s="2">
        <v>8</v>
      </c>
      <c r="AC17" s="2">
        <f t="shared" si="1"/>
        <v>-6</v>
      </c>
      <c r="AD17" s="70">
        <v>0</v>
      </c>
      <c r="AE17" s="3"/>
      <c r="AF17" s="3"/>
      <c r="AG17" s="3"/>
      <c r="AH17" s="3"/>
      <c r="AI17" s="3"/>
      <c r="AJ17" s="3"/>
      <c r="AK17" s="3"/>
      <c r="AL17" s="3"/>
      <c r="AM17" s="2">
        <v>14</v>
      </c>
      <c r="AN17" s="15" t="s">
        <v>32</v>
      </c>
      <c r="AO17" s="2">
        <v>4</v>
      </c>
      <c r="AP17" s="2">
        <v>18</v>
      </c>
      <c r="AQ17" s="2">
        <f t="shared" si="2"/>
        <v>-14</v>
      </c>
      <c r="AR17" s="70">
        <v>1</v>
      </c>
      <c r="AS17" s="3"/>
      <c r="AT17" s="3"/>
      <c r="AU17" s="3"/>
      <c r="AV17" s="3"/>
      <c r="AW17" s="3"/>
      <c r="AX17" s="3"/>
      <c r="AY17" s="3"/>
      <c r="AZ17" s="3"/>
      <c r="BA17" s="2">
        <v>14</v>
      </c>
      <c r="BB17" s="15" t="s">
        <v>25</v>
      </c>
      <c r="BC17" s="2">
        <v>6</v>
      </c>
      <c r="BD17" s="2">
        <v>13</v>
      </c>
      <c r="BE17" s="2">
        <f t="shared" si="3"/>
        <v>-7</v>
      </c>
      <c r="BF17" s="70">
        <v>1</v>
      </c>
      <c r="BG17" s="25">
        <v>5</v>
      </c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22.5" customHeight="1">
      <c r="A18" s="2">
        <v>15</v>
      </c>
      <c r="B18" s="15" t="s">
        <v>27</v>
      </c>
      <c r="C18" s="68"/>
      <c r="D18" s="14"/>
      <c r="E18" s="3"/>
      <c r="F18" s="3"/>
      <c r="G18" s="3"/>
      <c r="H18" s="3"/>
      <c r="I18" s="7"/>
      <c r="J18" s="7"/>
      <c r="K18" s="2">
        <v>15</v>
      </c>
      <c r="L18" s="15" t="s">
        <v>21</v>
      </c>
      <c r="M18" s="2">
        <v>5</v>
      </c>
      <c r="N18" s="2">
        <v>9</v>
      </c>
      <c r="O18" s="2">
        <f t="shared" si="0"/>
        <v>-4</v>
      </c>
      <c r="P18" s="70">
        <v>0</v>
      </c>
      <c r="Q18" s="3"/>
      <c r="R18" s="3"/>
      <c r="S18" s="3"/>
      <c r="T18" s="3"/>
      <c r="U18" s="3"/>
      <c r="V18" s="3"/>
      <c r="W18" s="3"/>
      <c r="X18" s="3"/>
      <c r="Y18" s="2">
        <v>15</v>
      </c>
      <c r="Z18" s="15" t="s">
        <v>32</v>
      </c>
      <c r="AA18" s="2">
        <v>4</v>
      </c>
      <c r="AB18" s="2">
        <v>18</v>
      </c>
      <c r="AC18" s="2">
        <f t="shared" si="1"/>
        <v>-14</v>
      </c>
      <c r="AD18" s="70">
        <v>0</v>
      </c>
      <c r="AE18" s="3"/>
      <c r="AF18" s="3"/>
      <c r="AG18" s="3"/>
      <c r="AH18" s="3"/>
      <c r="AI18" s="3"/>
      <c r="AJ18" s="3"/>
      <c r="AK18" s="3"/>
      <c r="AL18" s="3"/>
      <c r="AM18" s="2">
        <v>15</v>
      </c>
      <c r="AN18" s="15" t="s">
        <v>25</v>
      </c>
      <c r="AO18" s="2">
        <v>6</v>
      </c>
      <c r="AP18" s="2">
        <v>13</v>
      </c>
      <c r="AQ18" s="2">
        <f t="shared" si="2"/>
        <v>-7</v>
      </c>
      <c r="AR18" s="70">
        <v>0</v>
      </c>
      <c r="AS18" s="3"/>
      <c r="AT18" s="3"/>
      <c r="AU18" s="3"/>
      <c r="AV18" s="3"/>
      <c r="AW18" s="3"/>
      <c r="AX18" s="3"/>
      <c r="AY18" s="3"/>
      <c r="AZ18" s="3"/>
      <c r="BA18" s="2">
        <v>15</v>
      </c>
      <c r="BB18" s="15" t="s">
        <v>21</v>
      </c>
      <c r="BC18" s="2">
        <v>8</v>
      </c>
      <c r="BD18" s="2">
        <v>17</v>
      </c>
      <c r="BE18" s="2">
        <f t="shared" si="3"/>
        <v>-9</v>
      </c>
      <c r="BF18" s="70">
        <v>1</v>
      </c>
      <c r="BG18" s="25">
        <v>4</v>
      </c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22.5" customHeight="1">
      <c r="A19" s="2">
        <v>16</v>
      </c>
      <c r="B19" s="15" t="s">
        <v>28</v>
      </c>
      <c r="C19" s="68"/>
      <c r="D19" s="14"/>
      <c r="E19" s="3"/>
      <c r="F19" s="3"/>
      <c r="G19" s="3"/>
      <c r="H19" s="3"/>
      <c r="I19" s="7"/>
      <c r="J19" s="7"/>
      <c r="K19" s="2">
        <v>16</v>
      </c>
      <c r="L19" s="15" t="s">
        <v>20</v>
      </c>
      <c r="M19" s="2">
        <v>0</v>
      </c>
      <c r="N19" s="2">
        <v>0</v>
      </c>
      <c r="O19" s="2">
        <f t="shared" si="0"/>
        <v>0</v>
      </c>
      <c r="P19" s="70">
        <v>0</v>
      </c>
      <c r="Q19" s="3"/>
      <c r="R19" s="3"/>
      <c r="S19" s="3"/>
      <c r="T19" s="3"/>
      <c r="U19" s="3"/>
      <c r="V19" s="3"/>
      <c r="W19" s="3"/>
      <c r="X19" s="3"/>
      <c r="Y19" s="2">
        <v>16</v>
      </c>
      <c r="Z19" s="15" t="s">
        <v>20</v>
      </c>
      <c r="AA19" s="2">
        <v>0</v>
      </c>
      <c r="AB19" s="2">
        <v>0</v>
      </c>
      <c r="AC19" s="2">
        <f>SUM(AA19-AB19)</f>
        <v>0</v>
      </c>
      <c r="AD19" s="70">
        <v>0</v>
      </c>
      <c r="AE19" s="3"/>
      <c r="AF19" s="3"/>
      <c r="AG19" s="3"/>
      <c r="AH19" s="3"/>
      <c r="AI19" s="3"/>
      <c r="AJ19" s="3"/>
      <c r="AK19" s="3"/>
      <c r="AL19" s="3"/>
      <c r="AM19" s="2">
        <v>16</v>
      </c>
      <c r="AN19" s="15" t="s">
        <v>20</v>
      </c>
      <c r="AO19" s="2">
        <v>0</v>
      </c>
      <c r="AP19" s="2">
        <v>0</v>
      </c>
      <c r="AQ19" s="2">
        <f>SUM(AO19-AP19)</f>
        <v>0</v>
      </c>
      <c r="AR19" s="70">
        <v>0</v>
      </c>
      <c r="AS19" s="3"/>
      <c r="AT19" s="3"/>
      <c r="AU19" s="3"/>
      <c r="AV19" s="3"/>
      <c r="AW19" s="3"/>
      <c r="AX19" s="3"/>
      <c r="AY19" s="3"/>
      <c r="AZ19" s="3"/>
      <c r="BA19" s="2">
        <v>16</v>
      </c>
      <c r="BB19" s="15" t="s">
        <v>20</v>
      </c>
      <c r="BC19" s="2">
        <v>0</v>
      </c>
      <c r="BD19" s="2">
        <v>0</v>
      </c>
      <c r="BE19" s="2">
        <f>SUM(BC19-BD19)</f>
        <v>0</v>
      </c>
      <c r="BF19" s="70">
        <v>0</v>
      </c>
      <c r="BG19" s="25">
        <v>0</v>
      </c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22.5" customHeight="1">
      <c r="A20" s="2">
        <v>17</v>
      </c>
      <c r="B20" s="15" t="s">
        <v>37</v>
      </c>
      <c r="C20" s="68"/>
      <c r="D20" s="14"/>
      <c r="E20" s="3"/>
      <c r="F20" s="3"/>
      <c r="G20" s="3"/>
      <c r="H20" s="3"/>
      <c r="I20" s="7"/>
      <c r="J20" s="7"/>
      <c r="K20" s="2">
        <v>17</v>
      </c>
      <c r="L20" s="15" t="s">
        <v>31</v>
      </c>
      <c r="M20" s="2">
        <v>0</v>
      </c>
      <c r="N20" s="2">
        <v>0</v>
      </c>
      <c r="O20" s="2">
        <f t="shared" si="0"/>
        <v>0</v>
      </c>
      <c r="P20" s="70">
        <v>0</v>
      </c>
      <c r="Q20" s="3"/>
      <c r="R20" s="3"/>
      <c r="S20" s="3"/>
      <c r="T20" s="3"/>
      <c r="U20" s="3"/>
      <c r="V20" s="3"/>
      <c r="W20" s="3"/>
      <c r="X20" s="3"/>
      <c r="Y20" s="2">
        <v>17</v>
      </c>
      <c r="Z20" s="15" t="s">
        <v>31</v>
      </c>
      <c r="AA20" s="2">
        <v>0</v>
      </c>
      <c r="AB20" s="2">
        <v>0</v>
      </c>
      <c r="AC20" s="2">
        <f>SUM(AA20-AB20)</f>
        <v>0</v>
      </c>
      <c r="AD20" s="70">
        <v>0</v>
      </c>
      <c r="AE20" s="3"/>
      <c r="AF20" s="3"/>
      <c r="AG20" s="3"/>
      <c r="AH20" s="3"/>
      <c r="AI20" s="3"/>
      <c r="AJ20" s="3"/>
      <c r="AK20" s="3"/>
      <c r="AL20" s="3"/>
      <c r="AM20" s="2">
        <v>17</v>
      </c>
      <c r="AN20" s="15" t="s">
        <v>31</v>
      </c>
      <c r="AO20" s="2">
        <v>0</v>
      </c>
      <c r="AP20" s="2">
        <v>0</v>
      </c>
      <c r="AQ20" s="2">
        <f>SUM(AO20-AP20)</f>
        <v>0</v>
      </c>
      <c r="AR20" s="70">
        <v>0</v>
      </c>
      <c r="AS20" s="3"/>
      <c r="AT20" s="3"/>
      <c r="AU20" s="3"/>
      <c r="AV20" s="3"/>
      <c r="AW20" s="3"/>
      <c r="AX20" s="3"/>
      <c r="AY20" s="3"/>
      <c r="AZ20" s="3"/>
      <c r="BA20" s="2">
        <v>17</v>
      </c>
      <c r="BB20" s="15" t="s">
        <v>31</v>
      </c>
      <c r="BC20" s="2">
        <v>0</v>
      </c>
      <c r="BD20" s="2">
        <v>0</v>
      </c>
      <c r="BE20" s="2">
        <f>SUM(BC20-BD20)</f>
        <v>0</v>
      </c>
      <c r="BF20" s="70">
        <v>0</v>
      </c>
      <c r="BG20" s="25">
        <v>0</v>
      </c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22.5" customHeight="1">
      <c r="A21" s="2">
        <v>18</v>
      </c>
      <c r="B21" s="15" t="s">
        <v>32</v>
      </c>
      <c r="C21" s="68"/>
      <c r="D21" s="14"/>
      <c r="E21" s="3"/>
      <c r="F21" s="3"/>
      <c r="G21" s="3"/>
      <c r="H21" s="3"/>
      <c r="I21" s="7"/>
      <c r="J21" s="7"/>
      <c r="K21" s="2">
        <v>18</v>
      </c>
      <c r="L21" s="15" t="s">
        <v>35</v>
      </c>
      <c r="M21" s="2">
        <v>0</v>
      </c>
      <c r="N21" s="2">
        <v>0</v>
      </c>
      <c r="O21" s="2">
        <f t="shared" si="0"/>
        <v>0</v>
      </c>
      <c r="P21" s="70">
        <v>0</v>
      </c>
      <c r="Q21" s="3"/>
      <c r="R21" s="3"/>
      <c r="S21" s="3"/>
      <c r="T21" s="3"/>
      <c r="U21" s="3"/>
      <c r="V21" s="3"/>
      <c r="W21" s="3"/>
      <c r="X21" s="3"/>
      <c r="Y21" s="2">
        <v>18</v>
      </c>
      <c r="Z21" s="15" t="s">
        <v>35</v>
      </c>
      <c r="AA21" s="2">
        <v>0</v>
      </c>
      <c r="AB21" s="2">
        <v>0</v>
      </c>
      <c r="AC21" s="2">
        <f>SUM(AA21-AB21)</f>
        <v>0</v>
      </c>
      <c r="AD21" s="70">
        <v>0</v>
      </c>
      <c r="AE21" s="3"/>
      <c r="AF21" s="3"/>
      <c r="AG21" s="3"/>
      <c r="AH21" s="3"/>
      <c r="AI21" s="3"/>
      <c r="AJ21" s="3"/>
      <c r="AK21" s="3"/>
      <c r="AL21" s="3"/>
      <c r="AM21" s="2">
        <v>18</v>
      </c>
      <c r="AN21" s="15" t="s">
        <v>35</v>
      </c>
      <c r="AO21" s="2">
        <v>0</v>
      </c>
      <c r="AP21" s="2">
        <v>0</v>
      </c>
      <c r="AQ21" s="2">
        <f>SUM(AO21-AP21)</f>
        <v>0</v>
      </c>
      <c r="AR21" s="70">
        <v>0</v>
      </c>
      <c r="AS21" s="3"/>
      <c r="AT21" s="3"/>
      <c r="AU21" s="3"/>
      <c r="AV21" s="3"/>
      <c r="AW21" s="3"/>
      <c r="AX21" s="3"/>
      <c r="AY21" s="3"/>
      <c r="AZ21" s="3"/>
      <c r="BA21" s="2">
        <v>18</v>
      </c>
      <c r="BB21" s="15" t="s">
        <v>35</v>
      </c>
      <c r="BC21" s="2">
        <v>0</v>
      </c>
      <c r="BD21" s="2">
        <v>0</v>
      </c>
      <c r="BE21" s="2">
        <f>SUM(BC21-BD21)</f>
        <v>0</v>
      </c>
      <c r="BF21" s="70">
        <v>0</v>
      </c>
      <c r="BG21" s="25">
        <v>0</v>
      </c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15.75">
      <c r="A22" s="17"/>
      <c r="B22" s="17"/>
      <c r="C22" s="17"/>
      <c r="D22" s="18"/>
      <c r="E22" s="3"/>
      <c r="F22" s="3"/>
      <c r="G22" s="3"/>
      <c r="H22" s="3"/>
      <c r="I22" s="7"/>
      <c r="J22" s="7"/>
      <c r="K22" s="3"/>
      <c r="L22" s="72"/>
      <c r="M22" s="19"/>
      <c r="N22" s="19"/>
      <c r="O22" s="19"/>
      <c r="P22" s="7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15.75">
      <c r="A23" s="17"/>
      <c r="B23" s="17"/>
      <c r="C23" s="1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68"/>
      <c r="AO23" s="23"/>
      <c r="AP23" s="23"/>
      <c r="AQ23" s="23"/>
      <c r="AR23" s="74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68"/>
      <c r="M24" s="23"/>
      <c r="N24" s="23"/>
      <c r="O24" s="23"/>
      <c r="P24" s="74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68"/>
      <c r="AO24" s="23"/>
      <c r="AP24" s="23"/>
      <c r="AQ24" s="23"/>
      <c r="AR24" s="74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68"/>
      <c r="M25" s="23"/>
      <c r="N25" s="23"/>
      <c r="O25" s="23"/>
      <c r="P25" s="74"/>
      <c r="Q25" s="3"/>
      <c r="R25" s="3"/>
      <c r="S25" s="3"/>
      <c r="T25" s="3"/>
      <c r="U25" s="3"/>
      <c r="V25" s="3"/>
      <c r="W25" s="3"/>
      <c r="X25" s="3"/>
      <c r="Y25" s="3"/>
      <c r="Z25" s="68"/>
      <c r="AA25" s="23"/>
      <c r="AB25" s="23"/>
      <c r="AC25" s="23"/>
      <c r="AD25" s="7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68"/>
      <c r="M26" s="23"/>
      <c r="N26" s="23"/>
      <c r="O26" s="23"/>
      <c r="P26" s="74"/>
      <c r="Q26" s="3"/>
      <c r="R26" s="3"/>
      <c r="S26" s="3"/>
      <c r="T26" s="3"/>
      <c r="U26" s="3"/>
      <c r="V26" s="3"/>
      <c r="W26" s="3"/>
      <c r="X26" s="3"/>
      <c r="Y26" s="3"/>
      <c r="Z26" s="68"/>
      <c r="AA26" s="23"/>
      <c r="AB26" s="23"/>
      <c r="AC26" s="23"/>
      <c r="AD26" s="7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68"/>
      <c r="AA27" s="23"/>
      <c r="AB27" s="23"/>
      <c r="AC27" s="23"/>
      <c r="AD27" s="7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68"/>
      <c r="AA28" s="23"/>
      <c r="AB28" s="23"/>
      <c r="AC28" s="23"/>
      <c r="AD28" s="7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68"/>
      <c r="AA29" s="23"/>
      <c r="AB29" s="23"/>
      <c r="AC29" s="23"/>
      <c r="AD29" s="7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68"/>
      <c r="AA30" s="23"/>
      <c r="AB30" s="23"/>
      <c r="AC30" s="23"/>
      <c r="AD30" s="7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68"/>
      <c r="AA31" s="23"/>
      <c r="AB31" s="23"/>
      <c r="AC31" s="23"/>
      <c r="AD31" s="7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68"/>
      <c r="AA32" s="23"/>
      <c r="AB32" s="23"/>
      <c r="AC32" s="23"/>
      <c r="AD32" s="7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68"/>
      <c r="AA33" s="23"/>
      <c r="AB33" s="23"/>
      <c r="AC33" s="23"/>
      <c r="AD33" s="7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</sheetData>
  <sheetProtection password="CFE9" sheet="1" objects="1" scenarios="1"/>
  <mergeCells count="2">
    <mergeCell ref="A1:B1"/>
    <mergeCell ref="A2:B2"/>
  </mergeCells>
  <printOptions/>
  <pageMargins left="1.69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1">
      <selection activeCell="AC28" sqref="AC28"/>
    </sheetView>
  </sheetViews>
  <sheetFormatPr defaultColWidth="9.140625" defaultRowHeight="15"/>
  <cols>
    <col min="1" max="1" width="5.00390625" style="4" customWidth="1"/>
    <col min="2" max="2" width="15.28125" style="4" customWidth="1"/>
    <col min="3" max="26" width="2.421875" style="4" customWidth="1"/>
    <col min="27" max="27" width="3.28125" style="4" customWidth="1"/>
    <col min="28" max="28" width="2.421875" style="4" customWidth="1"/>
    <col min="29" max="29" width="3.421875" style="4" customWidth="1"/>
    <col min="30" max="30" width="3.140625" style="4" customWidth="1"/>
    <col min="31" max="32" width="22.8515625" style="4" bestFit="1" customWidth="1"/>
    <col min="33" max="16384" width="9.140625" style="4" customWidth="1"/>
  </cols>
  <sheetData>
    <row r="1" spans="1:32" ht="15">
      <c r="A1" s="82"/>
      <c r="B1" s="82" t="s">
        <v>100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54"/>
      <c r="AE1" s="55"/>
      <c r="AF1" s="55"/>
    </row>
    <row r="2" spans="1:32" ht="20.25" customHeight="1">
      <c r="A2" s="82"/>
      <c r="B2" s="82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54"/>
      <c r="AE2" s="55"/>
      <c r="AF2" s="55"/>
    </row>
    <row r="3" spans="1:32" ht="9" customHeight="1" thickBot="1">
      <c r="A3" s="56"/>
      <c r="B3" s="56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57"/>
      <c r="Z3" s="57"/>
      <c r="AA3" s="57"/>
      <c r="AB3" s="57"/>
      <c r="AC3" s="58"/>
      <c r="AD3" s="54"/>
      <c r="AE3" s="55"/>
      <c r="AF3" s="55"/>
    </row>
    <row r="4" spans="1:32" ht="15" customHeight="1">
      <c r="A4" s="90" t="s">
        <v>4</v>
      </c>
      <c r="B4" s="83" t="s">
        <v>0</v>
      </c>
      <c r="C4" s="79" t="s">
        <v>84</v>
      </c>
      <c r="D4" s="79" t="s">
        <v>84</v>
      </c>
      <c r="E4" s="79" t="s">
        <v>85</v>
      </c>
      <c r="F4" s="79" t="s">
        <v>85</v>
      </c>
      <c r="G4" s="79" t="s">
        <v>86</v>
      </c>
      <c r="H4" s="79" t="s">
        <v>86</v>
      </c>
      <c r="I4" s="79" t="s">
        <v>87</v>
      </c>
      <c r="J4" s="79" t="s">
        <v>87</v>
      </c>
      <c r="K4" s="79" t="s">
        <v>88</v>
      </c>
      <c r="L4" s="79" t="s">
        <v>88</v>
      </c>
      <c r="M4" s="79" t="s">
        <v>89</v>
      </c>
      <c r="N4" s="79" t="s">
        <v>89</v>
      </c>
      <c r="O4" s="79" t="s">
        <v>90</v>
      </c>
      <c r="P4" s="79" t="s">
        <v>90</v>
      </c>
      <c r="Q4" s="79" t="s">
        <v>91</v>
      </c>
      <c r="R4" s="79" t="s">
        <v>91</v>
      </c>
      <c r="S4" s="79" t="s">
        <v>92</v>
      </c>
      <c r="T4" s="79" t="s">
        <v>92</v>
      </c>
      <c r="U4" s="79" t="s">
        <v>93</v>
      </c>
      <c r="V4" s="79" t="s">
        <v>93</v>
      </c>
      <c r="W4" s="79" t="s">
        <v>94</v>
      </c>
      <c r="X4" s="79" t="s">
        <v>94</v>
      </c>
      <c r="Y4" s="92" t="s">
        <v>95</v>
      </c>
      <c r="Z4" s="92" t="s">
        <v>96</v>
      </c>
      <c r="AA4" s="94" t="s">
        <v>97</v>
      </c>
      <c r="AB4" s="86" t="s">
        <v>98</v>
      </c>
      <c r="AC4" s="88" t="s">
        <v>7</v>
      </c>
      <c r="AD4" s="54"/>
      <c r="AE4" s="55"/>
      <c r="AF4" s="55"/>
    </row>
    <row r="5" spans="1:32" ht="16.5" customHeight="1" thickBot="1">
      <c r="A5" s="91"/>
      <c r="B5" s="84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93"/>
      <c r="Z5" s="93"/>
      <c r="AA5" s="95"/>
      <c r="AB5" s="87"/>
      <c r="AC5" s="88"/>
      <c r="AD5" s="54"/>
      <c r="AE5" s="89" t="s">
        <v>99</v>
      </c>
      <c r="AF5" s="89"/>
    </row>
    <row r="6" spans="1:32" ht="15" customHeight="1">
      <c r="A6" s="41">
        <v>1</v>
      </c>
      <c r="B6" s="64" t="s">
        <v>27</v>
      </c>
      <c r="C6" s="60">
        <v>0</v>
      </c>
      <c r="D6" s="60">
        <v>1</v>
      </c>
      <c r="E6" s="60">
        <v>0</v>
      </c>
      <c r="F6" s="60">
        <v>0</v>
      </c>
      <c r="G6" s="60">
        <v>0</v>
      </c>
      <c r="H6" s="60">
        <v>5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3</v>
      </c>
      <c r="Q6" s="60">
        <v>4</v>
      </c>
      <c r="R6" s="60">
        <v>4</v>
      </c>
      <c r="S6" s="60">
        <v>0</v>
      </c>
      <c r="T6" s="60">
        <v>3</v>
      </c>
      <c r="U6" s="60">
        <v>0</v>
      </c>
      <c r="V6" s="60">
        <v>0</v>
      </c>
      <c r="W6" s="60">
        <v>0</v>
      </c>
      <c r="X6" s="60">
        <v>5</v>
      </c>
      <c r="Y6" s="34">
        <f aca="true" t="shared" si="0" ref="Y6:Y23">SUM(W6,U6,S6,Q6,O6,M6,K6,I6,G6,E6,C6)</f>
        <v>4</v>
      </c>
      <c r="Z6" s="34">
        <f aca="true" t="shared" si="1" ref="Z6:Z23">SUM(X6,V6,T6,R6,P6,N6,L6,J6,H6,F6,D6)</f>
        <v>21</v>
      </c>
      <c r="AA6" s="35">
        <f aca="true" t="shared" si="2" ref="AA6:AA23">IF(Z6&gt;Y6,Z6,Y6)</f>
        <v>21</v>
      </c>
      <c r="AB6" s="36">
        <f aca="true" t="shared" si="3" ref="AB6:AB23">SUM(Z6,Y6)</f>
        <v>25</v>
      </c>
      <c r="AC6" s="61">
        <v>18</v>
      </c>
      <c r="AD6" s="54"/>
      <c r="AE6" s="62" t="s">
        <v>142</v>
      </c>
      <c r="AF6" s="62" t="s">
        <v>142</v>
      </c>
    </row>
    <row r="7" spans="1:32" ht="15" customHeight="1">
      <c r="A7" s="41">
        <v>2</v>
      </c>
      <c r="B7" s="65" t="s">
        <v>37</v>
      </c>
      <c r="C7" s="60">
        <v>1</v>
      </c>
      <c r="D7" s="60">
        <v>1</v>
      </c>
      <c r="E7" s="60">
        <v>2</v>
      </c>
      <c r="F7" s="60">
        <v>0</v>
      </c>
      <c r="G7" s="60">
        <v>0</v>
      </c>
      <c r="H7" s="60">
        <v>0</v>
      </c>
      <c r="I7" s="60">
        <v>0</v>
      </c>
      <c r="J7" s="60">
        <v>3</v>
      </c>
      <c r="K7" s="60">
        <v>4</v>
      </c>
      <c r="L7" s="60">
        <v>0</v>
      </c>
      <c r="M7" s="60">
        <v>0</v>
      </c>
      <c r="N7" s="60">
        <v>0</v>
      </c>
      <c r="O7" s="60">
        <v>3</v>
      </c>
      <c r="P7" s="60">
        <v>0</v>
      </c>
      <c r="Q7" s="60">
        <v>4</v>
      </c>
      <c r="R7" s="60">
        <v>0</v>
      </c>
      <c r="S7" s="60">
        <v>3</v>
      </c>
      <c r="T7" s="60">
        <v>3</v>
      </c>
      <c r="U7" s="60">
        <v>3</v>
      </c>
      <c r="V7" s="60">
        <v>0</v>
      </c>
      <c r="W7" s="60">
        <v>0</v>
      </c>
      <c r="X7" s="60">
        <v>0</v>
      </c>
      <c r="Y7" s="34">
        <f t="shared" si="0"/>
        <v>20</v>
      </c>
      <c r="Z7" s="34">
        <f t="shared" si="1"/>
        <v>7</v>
      </c>
      <c r="AA7" s="35">
        <f t="shared" si="2"/>
        <v>20</v>
      </c>
      <c r="AB7" s="36">
        <f t="shared" si="3"/>
        <v>27</v>
      </c>
      <c r="AC7" s="61">
        <v>17</v>
      </c>
      <c r="AD7" s="54"/>
      <c r="AE7" s="62" t="s">
        <v>122</v>
      </c>
      <c r="AF7" s="62" t="s">
        <v>122</v>
      </c>
    </row>
    <row r="8" spans="1:32" ht="15" customHeight="1">
      <c r="A8" s="41">
        <v>3</v>
      </c>
      <c r="B8" s="65" t="s">
        <v>20</v>
      </c>
      <c r="C8" s="60">
        <v>0</v>
      </c>
      <c r="D8" s="60">
        <v>1</v>
      </c>
      <c r="E8" s="60">
        <v>0</v>
      </c>
      <c r="F8" s="60">
        <v>0</v>
      </c>
      <c r="G8" s="60">
        <v>5</v>
      </c>
      <c r="H8" s="60">
        <v>0</v>
      </c>
      <c r="I8" s="60">
        <v>0</v>
      </c>
      <c r="J8" s="60">
        <v>0</v>
      </c>
      <c r="K8" s="60">
        <v>4</v>
      </c>
      <c r="L8" s="60">
        <v>0</v>
      </c>
      <c r="M8" s="60">
        <v>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3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34">
        <f t="shared" si="0"/>
        <v>16</v>
      </c>
      <c r="Z8" s="34">
        <f t="shared" si="1"/>
        <v>1</v>
      </c>
      <c r="AA8" s="35">
        <f t="shared" si="2"/>
        <v>16</v>
      </c>
      <c r="AB8" s="36">
        <f t="shared" si="3"/>
        <v>17</v>
      </c>
      <c r="AC8" s="61">
        <v>16</v>
      </c>
      <c r="AD8" s="54"/>
      <c r="AE8" s="62" t="s">
        <v>135</v>
      </c>
      <c r="AF8" s="62" t="s">
        <v>135</v>
      </c>
    </row>
    <row r="9" spans="1:32" ht="15" customHeight="1">
      <c r="A9" s="41">
        <v>4</v>
      </c>
      <c r="B9" s="65" t="s">
        <v>36</v>
      </c>
      <c r="C9" s="60">
        <v>0</v>
      </c>
      <c r="D9" s="60">
        <v>1</v>
      </c>
      <c r="E9" s="60">
        <v>0</v>
      </c>
      <c r="F9" s="60">
        <v>0</v>
      </c>
      <c r="G9" s="60">
        <v>5</v>
      </c>
      <c r="H9" s="60">
        <v>0</v>
      </c>
      <c r="I9" s="60">
        <v>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3</v>
      </c>
      <c r="P9" s="60">
        <v>3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34">
        <f t="shared" si="0"/>
        <v>11</v>
      </c>
      <c r="Z9" s="34">
        <f t="shared" si="1"/>
        <v>4</v>
      </c>
      <c r="AA9" s="35">
        <f t="shared" si="2"/>
        <v>11</v>
      </c>
      <c r="AB9" s="36">
        <f t="shared" si="3"/>
        <v>15</v>
      </c>
      <c r="AC9" s="61">
        <v>15</v>
      </c>
      <c r="AD9" s="54"/>
      <c r="AE9" s="62" t="s">
        <v>140</v>
      </c>
      <c r="AF9" s="62" t="s">
        <v>140</v>
      </c>
    </row>
    <row r="10" spans="1:32" ht="15" customHeight="1">
      <c r="A10" s="41">
        <v>5</v>
      </c>
      <c r="B10" s="65" t="s">
        <v>23</v>
      </c>
      <c r="C10" s="60">
        <v>0</v>
      </c>
      <c r="D10" s="60">
        <v>0</v>
      </c>
      <c r="E10" s="60">
        <v>0</v>
      </c>
      <c r="F10" s="60">
        <v>2</v>
      </c>
      <c r="G10" s="60">
        <v>0</v>
      </c>
      <c r="H10" s="60">
        <v>0</v>
      </c>
      <c r="I10" s="60">
        <v>0</v>
      </c>
      <c r="J10" s="60">
        <v>3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3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3</v>
      </c>
      <c r="W10" s="60">
        <v>0</v>
      </c>
      <c r="X10" s="60">
        <v>0</v>
      </c>
      <c r="Y10" s="34">
        <f t="shared" si="0"/>
        <v>0</v>
      </c>
      <c r="Z10" s="34">
        <f t="shared" si="1"/>
        <v>11</v>
      </c>
      <c r="AA10" s="35">
        <f t="shared" si="2"/>
        <v>11</v>
      </c>
      <c r="AB10" s="36">
        <f t="shared" si="3"/>
        <v>11</v>
      </c>
      <c r="AC10" s="61">
        <v>14</v>
      </c>
      <c r="AD10" s="54"/>
      <c r="AE10" s="62" t="s">
        <v>127</v>
      </c>
      <c r="AF10" s="62" t="s">
        <v>127</v>
      </c>
    </row>
    <row r="11" spans="1:32" ht="15" customHeight="1">
      <c r="A11" s="41">
        <v>6</v>
      </c>
      <c r="B11" s="65" t="s">
        <v>22</v>
      </c>
      <c r="C11" s="60">
        <v>1</v>
      </c>
      <c r="D11" s="60">
        <v>1</v>
      </c>
      <c r="E11" s="60">
        <v>2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4</v>
      </c>
      <c r="N11" s="60">
        <v>0</v>
      </c>
      <c r="O11" s="60">
        <v>3</v>
      </c>
      <c r="P11" s="60">
        <v>3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34">
        <f t="shared" si="0"/>
        <v>10</v>
      </c>
      <c r="Z11" s="34">
        <f t="shared" si="1"/>
        <v>4</v>
      </c>
      <c r="AA11" s="35">
        <f t="shared" si="2"/>
        <v>10</v>
      </c>
      <c r="AB11" s="36">
        <f t="shared" si="3"/>
        <v>14</v>
      </c>
      <c r="AC11" s="61">
        <v>13</v>
      </c>
      <c r="AD11" s="54"/>
      <c r="AE11" s="62" t="s">
        <v>124</v>
      </c>
      <c r="AF11" s="62" t="s">
        <v>124</v>
      </c>
    </row>
    <row r="12" spans="1:32" ht="15" customHeight="1">
      <c r="A12" s="41">
        <v>7</v>
      </c>
      <c r="B12" s="65" t="s">
        <v>21</v>
      </c>
      <c r="C12" s="60">
        <v>1</v>
      </c>
      <c r="D12" s="60">
        <v>1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3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3</v>
      </c>
      <c r="Q12" s="60">
        <v>0</v>
      </c>
      <c r="R12" s="60">
        <v>0</v>
      </c>
      <c r="S12" s="60">
        <v>0</v>
      </c>
      <c r="T12" s="60">
        <v>3</v>
      </c>
      <c r="U12" s="60">
        <v>0</v>
      </c>
      <c r="V12" s="60">
        <v>0</v>
      </c>
      <c r="W12" s="60">
        <v>0</v>
      </c>
      <c r="X12" s="60">
        <v>0</v>
      </c>
      <c r="Y12" s="34">
        <f t="shared" si="0"/>
        <v>1</v>
      </c>
      <c r="Z12" s="34">
        <f t="shared" si="1"/>
        <v>10</v>
      </c>
      <c r="AA12" s="35">
        <f t="shared" si="2"/>
        <v>10</v>
      </c>
      <c r="AB12" s="36">
        <f t="shared" si="3"/>
        <v>11</v>
      </c>
      <c r="AC12" s="61">
        <v>12</v>
      </c>
      <c r="AD12" s="54"/>
      <c r="AE12" s="62" t="s">
        <v>125</v>
      </c>
      <c r="AF12" s="62" t="s">
        <v>125</v>
      </c>
    </row>
    <row r="13" spans="1:32" ht="15" customHeight="1">
      <c r="A13" s="41">
        <v>8</v>
      </c>
      <c r="B13" s="65" t="s">
        <v>28</v>
      </c>
      <c r="C13" s="60">
        <v>1</v>
      </c>
      <c r="D13" s="60">
        <v>1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4</v>
      </c>
      <c r="O13" s="60">
        <v>0</v>
      </c>
      <c r="P13" s="60">
        <v>3</v>
      </c>
      <c r="Q13" s="60">
        <v>0</v>
      </c>
      <c r="R13" s="60">
        <v>0</v>
      </c>
      <c r="S13" s="60">
        <v>3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34">
        <f t="shared" si="0"/>
        <v>4</v>
      </c>
      <c r="Z13" s="34">
        <f t="shared" si="1"/>
        <v>8</v>
      </c>
      <c r="AA13" s="35">
        <f t="shared" si="2"/>
        <v>8</v>
      </c>
      <c r="AB13" s="36">
        <f t="shared" si="3"/>
        <v>12</v>
      </c>
      <c r="AC13" s="61">
        <v>11</v>
      </c>
      <c r="AD13" s="54"/>
      <c r="AE13" s="62" t="s">
        <v>133</v>
      </c>
      <c r="AF13" s="62" t="s">
        <v>133</v>
      </c>
    </row>
    <row r="14" spans="1:32" ht="15" customHeight="1">
      <c r="A14" s="41">
        <v>9</v>
      </c>
      <c r="B14" s="65" t="s">
        <v>34</v>
      </c>
      <c r="C14" s="60">
        <v>1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4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3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34">
        <f t="shared" si="0"/>
        <v>8</v>
      </c>
      <c r="Z14" s="34">
        <f t="shared" si="1"/>
        <v>0</v>
      </c>
      <c r="AA14" s="35">
        <f t="shared" si="2"/>
        <v>8</v>
      </c>
      <c r="AB14" s="36">
        <f t="shared" si="3"/>
        <v>8</v>
      </c>
      <c r="AC14" s="61">
        <v>10</v>
      </c>
      <c r="AD14" s="54"/>
      <c r="AE14" s="62" t="s">
        <v>129</v>
      </c>
      <c r="AF14" s="62" t="s">
        <v>129</v>
      </c>
    </row>
    <row r="15" spans="1:32" ht="15" customHeight="1">
      <c r="A15" s="41">
        <v>10</v>
      </c>
      <c r="B15" s="65" t="s">
        <v>26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4</v>
      </c>
      <c r="O15" s="60">
        <v>0</v>
      </c>
      <c r="P15" s="60">
        <v>0</v>
      </c>
      <c r="Q15" s="60">
        <v>4</v>
      </c>
      <c r="R15" s="60">
        <v>0</v>
      </c>
      <c r="S15" s="60">
        <v>0</v>
      </c>
      <c r="T15" s="60">
        <v>0</v>
      </c>
      <c r="U15" s="60">
        <v>3</v>
      </c>
      <c r="V15" s="60">
        <v>0</v>
      </c>
      <c r="W15" s="60">
        <v>0</v>
      </c>
      <c r="X15" s="60">
        <v>0</v>
      </c>
      <c r="Y15" s="34">
        <f t="shared" si="0"/>
        <v>7</v>
      </c>
      <c r="Z15" s="34">
        <f t="shared" si="1"/>
        <v>4</v>
      </c>
      <c r="AA15" s="35">
        <f t="shared" si="2"/>
        <v>7</v>
      </c>
      <c r="AB15" s="36">
        <f t="shared" si="3"/>
        <v>11</v>
      </c>
      <c r="AC15" s="61">
        <v>9</v>
      </c>
      <c r="AD15" s="54"/>
      <c r="AE15" s="62" t="s">
        <v>137</v>
      </c>
      <c r="AF15" s="62" t="s">
        <v>137</v>
      </c>
    </row>
    <row r="16" spans="1:32" ht="15" customHeight="1">
      <c r="A16" s="41">
        <v>11</v>
      </c>
      <c r="B16" s="65" t="s">
        <v>25</v>
      </c>
      <c r="C16" s="60">
        <v>0</v>
      </c>
      <c r="D16" s="60">
        <v>0</v>
      </c>
      <c r="E16" s="60">
        <v>0</v>
      </c>
      <c r="F16" s="60">
        <v>2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4</v>
      </c>
      <c r="O16" s="60">
        <v>3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34">
        <f t="shared" si="0"/>
        <v>3</v>
      </c>
      <c r="Z16" s="34">
        <f t="shared" si="1"/>
        <v>6</v>
      </c>
      <c r="AA16" s="35">
        <f t="shared" si="2"/>
        <v>6</v>
      </c>
      <c r="AB16" s="36">
        <f t="shared" si="3"/>
        <v>9</v>
      </c>
      <c r="AC16" s="61">
        <v>8</v>
      </c>
      <c r="AD16" s="54"/>
      <c r="AE16" s="62" t="s">
        <v>143</v>
      </c>
      <c r="AF16" s="62" t="s">
        <v>143</v>
      </c>
    </row>
    <row r="17" spans="1:32" ht="15" customHeight="1">
      <c r="A17" s="41">
        <v>12</v>
      </c>
      <c r="B17" s="65" t="s">
        <v>31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4</v>
      </c>
      <c r="L17" s="60">
        <v>0</v>
      </c>
      <c r="M17" s="60">
        <v>0</v>
      </c>
      <c r="N17" s="60">
        <v>0</v>
      </c>
      <c r="O17" s="60">
        <v>0</v>
      </c>
      <c r="P17" s="60">
        <v>3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34">
        <f t="shared" si="0"/>
        <v>4</v>
      </c>
      <c r="Z17" s="34">
        <f t="shared" si="1"/>
        <v>3</v>
      </c>
      <c r="AA17" s="35">
        <f t="shared" si="2"/>
        <v>4</v>
      </c>
      <c r="AB17" s="36">
        <f t="shared" si="3"/>
        <v>7</v>
      </c>
      <c r="AC17" s="61">
        <v>7</v>
      </c>
      <c r="AD17" s="54" t="s">
        <v>197</v>
      </c>
      <c r="AE17" s="62" t="s">
        <v>132</v>
      </c>
      <c r="AF17" s="62" t="s">
        <v>132</v>
      </c>
    </row>
    <row r="18" spans="1:32" ht="15" customHeight="1">
      <c r="A18" s="41">
        <v>13</v>
      </c>
      <c r="B18" s="65" t="s">
        <v>30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3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3</v>
      </c>
      <c r="V18" s="60">
        <v>0</v>
      </c>
      <c r="W18" s="60">
        <v>0</v>
      </c>
      <c r="X18" s="60">
        <v>0</v>
      </c>
      <c r="Y18" s="34">
        <f t="shared" si="0"/>
        <v>3</v>
      </c>
      <c r="Z18" s="34">
        <f t="shared" si="1"/>
        <v>3</v>
      </c>
      <c r="AA18" s="35">
        <f t="shared" si="2"/>
        <v>3</v>
      </c>
      <c r="AB18" s="36">
        <f t="shared" si="3"/>
        <v>6</v>
      </c>
      <c r="AC18" s="61">
        <v>6</v>
      </c>
      <c r="AD18" s="54"/>
      <c r="AE18" s="62" t="s">
        <v>141</v>
      </c>
      <c r="AF18" s="62" t="s">
        <v>141</v>
      </c>
    </row>
    <row r="19" spans="1:32" ht="15" customHeight="1">
      <c r="A19" s="41">
        <v>14</v>
      </c>
      <c r="B19" s="65" t="s">
        <v>29</v>
      </c>
      <c r="C19" s="60">
        <v>1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3</v>
      </c>
      <c r="W19" s="60">
        <v>0</v>
      </c>
      <c r="X19" s="60">
        <v>0</v>
      </c>
      <c r="Y19" s="34">
        <f t="shared" si="0"/>
        <v>1</v>
      </c>
      <c r="Z19" s="34">
        <f t="shared" si="1"/>
        <v>3</v>
      </c>
      <c r="AA19" s="35">
        <f t="shared" si="2"/>
        <v>3</v>
      </c>
      <c r="AB19" s="36">
        <f t="shared" si="3"/>
        <v>4</v>
      </c>
      <c r="AC19" s="61">
        <v>5</v>
      </c>
      <c r="AD19" s="54"/>
      <c r="AE19" s="62" t="s">
        <v>138</v>
      </c>
      <c r="AF19" s="62" t="s">
        <v>138</v>
      </c>
    </row>
    <row r="20" spans="1:32" ht="15" customHeight="1">
      <c r="A20" s="41">
        <v>15</v>
      </c>
      <c r="B20" s="65" t="s">
        <v>32</v>
      </c>
      <c r="C20" s="60">
        <v>1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3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34">
        <f t="shared" si="0"/>
        <v>1</v>
      </c>
      <c r="Z20" s="34">
        <f t="shared" si="1"/>
        <v>3</v>
      </c>
      <c r="AA20" s="35">
        <f t="shared" si="2"/>
        <v>3</v>
      </c>
      <c r="AB20" s="36">
        <f t="shared" si="3"/>
        <v>4</v>
      </c>
      <c r="AC20" s="61">
        <v>4</v>
      </c>
      <c r="AD20" s="54"/>
      <c r="AE20" s="62" t="s">
        <v>131</v>
      </c>
      <c r="AF20" s="62" t="s">
        <v>131</v>
      </c>
    </row>
    <row r="21" spans="1:32" ht="15" customHeight="1">
      <c r="A21" s="41">
        <v>16</v>
      </c>
      <c r="B21" s="65" t="s">
        <v>24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3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34">
        <f t="shared" si="0"/>
        <v>0</v>
      </c>
      <c r="Z21" s="34">
        <f t="shared" si="1"/>
        <v>3</v>
      </c>
      <c r="AA21" s="35">
        <f t="shared" si="2"/>
        <v>3</v>
      </c>
      <c r="AB21" s="36">
        <f t="shared" si="3"/>
        <v>3</v>
      </c>
      <c r="AC21" s="61">
        <v>3</v>
      </c>
      <c r="AD21" s="54"/>
      <c r="AE21" s="62" t="s">
        <v>139</v>
      </c>
      <c r="AF21" s="62" t="s">
        <v>139</v>
      </c>
    </row>
    <row r="22" spans="1:32" ht="15" customHeight="1">
      <c r="A22" s="41">
        <v>17</v>
      </c>
      <c r="B22" s="65" t="s">
        <v>33</v>
      </c>
      <c r="C22" s="60">
        <v>1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34">
        <f t="shared" si="0"/>
        <v>1</v>
      </c>
      <c r="Z22" s="34">
        <f t="shared" si="1"/>
        <v>0</v>
      </c>
      <c r="AA22" s="35">
        <f t="shared" si="2"/>
        <v>1</v>
      </c>
      <c r="AB22" s="36">
        <f t="shared" si="3"/>
        <v>1</v>
      </c>
      <c r="AC22" s="61">
        <v>2</v>
      </c>
      <c r="AD22" s="54"/>
      <c r="AE22" s="62" t="s">
        <v>136</v>
      </c>
      <c r="AF22" s="62" t="s">
        <v>136</v>
      </c>
    </row>
    <row r="23" spans="1:32" ht="15" customHeight="1">
      <c r="A23" s="41">
        <v>18</v>
      </c>
      <c r="B23" s="65" t="s">
        <v>35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34">
        <f t="shared" si="0"/>
        <v>0</v>
      </c>
      <c r="Z23" s="34">
        <f t="shared" si="1"/>
        <v>0</v>
      </c>
      <c r="AA23" s="35">
        <f t="shared" si="2"/>
        <v>0</v>
      </c>
      <c r="AB23" s="36">
        <f t="shared" si="3"/>
        <v>0</v>
      </c>
      <c r="AC23" s="61">
        <v>0</v>
      </c>
      <c r="AD23" s="54"/>
      <c r="AE23" s="62">
        <v>0</v>
      </c>
      <c r="AF23" s="62">
        <v>1</v>
      </c>
    </row>
  </sheetData>
  <sheetProtection password="CF29" sheet="1" objects="1" scenarios="1"/>
  <mergeCells count="43">
    <mergeCell ref="AE5:AF5"/>
    <mergeCell ref="A4:A5"/>
    <mergeCell ref="Y4:Y5"/>
    <mergeCell ref="Z4:Z5"/>
    <mergeCell ref="AA4:AA5"/>
    <mergeCell ref="H4:H5"/>
    <mergeCell ref="I4:I5"/>
    <mergeCell ref="U4:U5"/>
    <mergeCell ref="X4:X5"/>
    <mergeCell ref="P4:P5"/>
    <mergeCell ref="Q4:Q5"/>
    <mergeCell ref="R4:R5"/>
    <mergeCell ref="S4:S5"/>
    <mergeCell ref="T4:T5"/>
    <mergeCell ref="M4:M5"/>
    <mergeCell ref="N4:N5"/>
    <mergeCell ref="A1:A2"/>
    <mergeCell ref="V4:V5"/>
    <mergeCell ref="B4:B5"/>
    <mergeCell ref="C4:C5"/>
    <mergeCell ref="D4:D5"/>
    <mergeCell ref="E4:E5"/>
    <mergeCell ref="F4:F5"/>
    <mergeCell ref="B1:AC2"/>
    <mergeCell ref="C3:D3"/>
    <mergeCell ref="E3:F3"/>
    <mergeCell ref="AB4:AB5"/>
    <mergeCell ref="AC4:AC5"/>
    <mergeCell ref="W4:W5"/>
    <mergeCell ref="G4:G5"/>
    <mergeCell ref="Q3:R3"/>
    <mergeCell ref="S3:T3"/>
    <mergeCell ref="O4:O5"/>
    <mergeCell ref="J4:J5"/>
    <mergeCell ref="U3:V3"/>
    <mergeCell ref="W3:X3"/>
    <mergeCell ref="G3:H3"/>
    <mergeCell ref="I3:J3"/>
    <mergeCell ref="K3:L3"/>
    <mergeCell ref="M3:N3"/>
    <mergeCell ref="O3:P3"/>
    <mergeCell ref="K4:K5"/>
    <mergeCell ref="L4:L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1">
      <pane ySplit="5" topLeftCell="A6" activePane="bottomLeft" state="frozen"/>
      <selection pane="topLeft" activeCell="A5" sqref="A5"/>
      <selection pane="bottomLeft" activeCell="O10" sqref="O10"/>
    </sheetView>
  </sheetViews>
  <sheetFormatPr defaultColWidth="9.140625" defaultRowHeight="15"/>
  <cols>
    <col min="1" max="1" width="5.00390625" style="4" customWidth="1"/>
    <col min="2" max="2" width="15.28125" style="4" customWidth="1"/>
    <col min="3" max="26" width="2.421875" style="4" customWidth="1"/>
    <col min="27" max="27" width="3.28125" style="4" customWidth="1"/>
    <col min="28" max="28" width="2.421875" style="4" customWidth="1"/>
    <col min="29" max="29" width="3.421875" style="4" customWidth="1"/>
    <col min="30" max="30" width="3.140625" style="4" customWidth="1"/>
    <col min="31" max="32" width="22.421875" style="4" bestFit="1" customWidth="1"/>
    <col min="33" max="16384" width="9.140625" style="4" customWidth="1"/>
  </cols>
  <sheetData>
    <row r="1" spans="1:32" ht="15">
      <c r="A1" s="82"/>
      <c r="B1" s="82" t="s">
        <v>101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54"/>
      <c r="AE1" s="55"/>
      <c r="AF1" s="55"/>
    </row>
    <row r="2" spans="1:32" ht="20.25" customHeight="1">
      <c r="A2" s="82"/>
      <c r="B2" s="82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54"/>
      <c r="AE2" s="55"/>
      <c r="AF2" s="55"/>
    </row>
    <row r="3" spans="1:32" ht="9" customHeight="1" thickBot="1">
      <c r="A3" s="56"/>
      <c r="B3" s="56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57"/>
      <c r="Z3" s="57"/>
      <c r="AA3" s="57"/>
      <c r="AB3" s="57"/>
      <c r="AC3" s="58"/>
      <c r="AD3" s="54"/>
      <c r="AE3" s="55"/>
      <c r="AF3" s="55"/>
    </row>
    <row r="4" spans="1:32" ht="15" customHeight="1">
      <c r="A4" s="96" t="s">
        <v>4</v>
      </c>
      <c r="B4" s="83" t="s">
        <v>0</v>
      </c>
      <c r="C4" s="79" t="s">
        <v>84</v>
      </c>
      <c r="D4" s="79" t="s">
        <v>84</v>
      </c>
      <c r="E4" s="79" t="s">
        <v>85</v>
      </c>
      <c r="F4" s="79" t="s">
        <v>85</v>
      </c>
      <c r="G4" s="79" t="s">
        <v>86</v>
      </c>
      <c r="H4" s="79" t="s">
        <v>86</v>
      </c>
      <c r="I4" s="79" t="s">
        <v>87</v>
      </c>
      <c r="J4" s="79" t="s">
        <v>87</v>
      </c>
      <c r="K4" s="79" t="s">
        <v>88</v>
      </c>
      <c r="L4" s="79" t="s">
        <v>88</v>
      </c>
      <c r="M4" s="79" t="s">
        <v>89</v>
      </c>
      <c r="N4" s="79" t="s">
        <v>89</v>
      </c>
      <c r="O4" s="79" t="s">
        <v>90</v>
      </c>
      <c r="P4" s="79" t="s">
        <v>90</v>
      </c>
      <c r="Q4" s="79" t="s">
        <v>91</v>
      </c>
      <c r="R4" s="79" t="s">
        <v>91</v>
      </c>
      <c r="S4" s="79" t="s">
        <v>92</v>
      </c>
      <c r="T4" s="79" t="s">
        <v>92</v>
      </c>
      <c r="U4" s="79" t="s">
        <v>93</v>
      </c>
      <c r="V4" s="79" t="s">
        <v>93</v>
      </c>
      <c r="W4" s="79" t="s">
        <v>94</v>
      </c>
      <c r="X4" s="79" t="s">
        <v>94</v>
      </c>
      <c r="Y4" s="92" t="s">
        <v>95</v>
      </c>
      <c r="Z4" s="92" t="s">
        <v>96</v>
      </c>
      <c r="AA4" s="94" t="s">
        <v>97</v>
      </c>
      <c r="AB4" s="86" t="s">
        <v>98</v>
      </c>
      <c r="AC4" s="88" t="s">
        <v>7</v>
      </c>
      <c r="AD4" s="54"/>
      <c r="AE4" s="55"/>
      <c r="AF4" s="55"/>
    </row>
    <row r="5" spans="1:32" ht="16.5" customHeight="1" thickBot="1">
      <c r="A5" s="97"/>
      <c r="B5" s="84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93"/>
      <c r="Z5" s="93"/>
      <c r="AA5" s="95"/>
      <c r="AB5" s="87"/>
      <c r="AC5" s="88"/>
      <c r="AD5" s="54"/>
      <c r="AE5" s="89" t="s">
        <v>102</v>
      </c>
      <c r="AF5" s="89"/>
    </row>
    <row r="6" spans="1:32" ht="15" customHeight="1">
      <c r="A6" s="41">
        <v>1</v>
      </c>
      <c r="B6" s="59" t="s">
        <v>33</v>
      </c>
      <c r="C6" s="60">
        <v>1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5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4</v>
      </c>
      <c r="S6" s="60">
        <v>0</v>
      </c>
      <c r="T6" s="60">
        <v>3</v>
      </c>
      <c r="U6" s="60">
        <v>0</v>
      </c>
      <c r="V6" s="60">
        <v>4</v>
      </c>
      <c r="W6" s="60">
        <v>0</v>
      </c>
      <c r="X6" s="60">
        <v>0</v>
      </c>
      <c r="Y6" s="34">
        <f aca="true" t="shared" si="0" ref="Y6:Y23">SUM(W6,U6,S6,Q6,O6,M6,K6,I6,G6,E6,C6)</f>
        <v>6</v>
      </c>
      <c r="Z6" s="34">
        <f aca="true" t="shared" si="1" ref="Z6:Z23">SUM(X6,V6,T6,R6,P6,N6,L6,J6,H6,F6,D6)</f>
        <v>11</v>
      </c>
      <c r="AA6" s="35">
        <f aca="true" t="shared" si="2" ref="AA6:AA23">IF(Z6&gt;Y6,Z6,Y6)</f>
        <v>11</v>
      </c>
      <c r="AB6" s="36">
        <f aca="true" t="shared" si="3" ref="AB6:AB23">SUM(Z6,Y6)</f>
        <v>17</v>
      </c>
      <c r="AC6" s="61">
        <v>18</v>
      </c>
      <c r="AD6" s="54"/>
      <c r="AE6" s="62" t="s">
        <v>168</v>
      </c>
      <c r="AF6" s="62" t="s">
        <v>168</v>
      </c>
    </row>
    <row r="7" spans="1:32" ht="15" customHeight="1">
      <c r="A7" s="41">
        <v>2</v>
      </c>
      <c r="B7" s="63" t="s">
        <v>37</v>
      </c>
      <c r="C7" s="60">
        <v>1</v>
      </c>
      <c r="D7" s="60">
        <v>0</v>
      </c>
      <c r="E7" s="60">
        <v>0</v>
      </c>
      <c r="F7" s="60">
        <v>2</v>
      </c>
      <c r="G7" s="60">
        <v>0</v>
      </c>
      <c r="H7" s="60">
        <v>3</v>
      </c>
      <c r="I7" s="60">
        <v>0</v>
      </c>
      <c r="J7" s="60">
        <v>0</v>
      </c>
      <c r="K7" s="60">
        <v>0</v>
      </c>
      <c r="L7" s="60">
        <v>0</v>
      </c>
      <c r="M7" s="60">
        <v>3</v>
      </c>
      <c r="N7" s="60">
        <v>3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4</v>
      </c>
      <c r="V7" s="60">
        <v>0</v>
      </c>
      <c r="W7" s="60">
        <v>0</v>
      </c>
      <c r="X7" s="60">
        <v>0</v>
      </c>
      <c r="Y7" s="34">
        <f t="shared" si="0"/>
        <v>8</v>
      </c>
      <c r="Z7" s="34">
        <f t="shared" si="1"/>
        <v>8</v>
      </c>
      <c r="AA7" s="35">
        <f t="shared" si="2"/>
        <v>8</v>
      </c>
      <c r="AB7" s="36">
        <f t="shared" si="3"/>
        <v>16</v>
      </c>
      <c r="AC7" s="61">
        <v>17</v>
      </c>
      <c r="AD7" s="54"/>
      <c r="AE7" s="62" t="s">
        <v>148</v>
      </c>
      <c r="AF7" s="62" t="s">
        <v>148</v>
      </c>
    </row>
    <row r="8" spans="1:32" ht="15" customHeight="1">
      <c r="A8" s="41">
        <v>3</v>
      </c>
      <c r="B8" s="63" t="s">
        <v>29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3</v>
      </c>
      <c r="I8" s="60">
        <v>0</v>
      </c>
      <c r="J8" s="60">
        <v>0</v>
      </c>
      <c r="K8" s="60">
        <v>0</v>
      </c>
      <c r="L8" s="60">
        <v>0</v>
      </c>
      <c r="M8" s="60">
        <v>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3</v>
      </c>
      <c r="T8" s="60">
        <v>0</v>
      </c>
      <c r="U8" s="60">
        <v>0</v>
      </c>
      <c r="V8" s="60">
        <v>4</v>
      </c>
      <c r="W8" s="60">
        <v>0</v>
      </c>
      <c r="X8" s="60">
        <v>0</v>
      </c>
      <c r="Y8" s="34">
        <f t="shared" si="0"/>
        <v>6</v>
      </c>
      <c r="Z8" s="34">
        <f t="shared" si="1"/>
        <v>7</v>
      </c>
      <c r="AA8" s="35">
        <f t="shared" si="2"/>
        <v>7</v>
      </c>
      <c r="AB8" s="36">
        <f t="shared" si="3"/>
        <v>13</v>
      </c>
      <c r="AC8" s="61">
        <v>14</v>
      </c>
      <c r="AD8" s="54"/>
      <c r="AE8" s="62" t="s">
        <v>163</v>
      </c>
      <c r="AF8" s="62" t="s">
        <v>163</v>
      </c>
    </row>
    <row r="9" spans="1:32" ht="15" customHeight="1">
      <c r="A9" s="41">
        <v>4</v>
      </c>
      <c r="B9" s="63" t="s">
        <v>34</v>
      </c>
      <c r="C9" s="60">
        <v>1</v>
      </c>
      <c r="D9" s="60">
        <v>1</v>
      </c>
      <c r="E9" s="60">
        <v>2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4</v>
      </c>
      <c r="P9" s="60">
        <v>0</v>
      </c>
      <c r="Q9" s="60">
        <v>0</v>
      </c>
      <c r="R9" s="60">
        <v>4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34">
        <f t="shared" si="0"/>
        <v>7</v>
      </c>
      <c r="Z9" s="34">
        <f t="shared" si="1"/>
        <v>5</v>
      </c>
      <c r="AA9" s="35">
        <f t="shared" si="2"/>
        <v>7</v>
      </c>
      <c r="AB9" s="36">
        <f t="shared" si="3"/>
        <v>12</v>
      </c>
      <c r="AC9" s="61">
        <v>15</v>
      </c>
      <c r="AD9" s="54"/>
      <c r="AE9" s="62" t="s">
        <v>161</v>
      </c>
      <c r="AF9" s="62" t="s">
        <v>161</v>
      </c>
    </row>
    <row r="10" spans="1:32" ht="15" customHeight="1">
      <c r="A10" s="41">
        <v>5</v>
      </c>
      <c r="B10" s="63" t="s">
        <v>21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3</v>
      </c>
      <c r="I10" s="60">
        <v>3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4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34">
        <f t="shared" si="0"/>
        <v>7</v>
      </c>
      <c r="Z10" s="34">
        <f t="shared" si="1"/>
        <v>3</v>
      </c>
      <c r="AA10" s="35">
        <f t="shared" si="2"/>
        <v>7</v>
      </c>
      <c r="AB10" s="36">
        <f t="shared" si="3"/>
        <v>10</v>
      </c>
      <c r="AC10" s="61">
        <v>16</v>
      </c>
      <c r="AD10" s="54"/>
      <c r="AE10" s="62" t="s">
        <v>150</v>
      </c>
      <c r="AF10" s="62" t="s">
        <v>150</v>
      </c>
    </row>
    <row r="11" spans="1:32" ht="15" customHeight="1">
      <c r="A11" s="41">
        <v>6</v>
      </c>
      <c r="B11" s="63" t="s">
        <v>36</v>
      </c>
      <c r="C11" s="60">
        <v>0</v>
      </c>
      <c r="D11" s="60">
        <v>1</v>
      </c>
      <c r="E11" s="60">
        <v>0</v>
      </c>
      <c r="F11" s="60">
        <v>0</v>
      </c>
      <c r="G11" s="60">
        <v>0</v>
      </c>
      <c r="H11" s="60">
        <v>0</v>
      </c>
      <c r="I11" s="60">
        <v>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3</v>
      </c>
      <c r="T11" s="60">
        <v>3</v>
      </c>
      <c r="U11" s="60">
        <v>0</v>
      </c>
      <c r="V11" s="60">
        <v>0</v>
      </c>
      <c r="W11" s="60">
        <v>0</v>
      </c>
      <c r="X11" s="60">
        <v>0</v>
      </c>
      <c r="Y11" s="34">
        <f t="shared" si="0"/>
        <v>6</v>
      </c>
      <c r="Z11" s="34">
        <f t="shared" si="1"/>
        <v>4</v>
      </c>
      <c r="AA11" s="35">
        <f t="shared" si="2"/>
        <v>6</v>
      </c>
      <c r="AB11" s="36">
        <f t="shared" si="3"/>
        <v>10</v>
      </c>
      <c r="AC11" s="61">
        <v>13</v>
      </c>
      <c r="AD11" s="54"/>
      <c r="AE11" s="62" t="s">
        <v>146</v>
      </c>
      <c r="AF11" s="62" t="s">
        <v>146</v>
      </c>
    </row>
    <row r="12" spans="1:32" ht="15" customHeight="1">
      <c r="A12" s="41">
        <v>7</v>
      </c>
      <c r="B12" s="63" t="s">
        <v>26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3</v>
      </c>
      <c r="K12" s="60">
        <v>0</v>
      </c>
      <c r="L12" s="60">
        <v>0</v>
      </c>
      <c r="M12" s="60">
        <v>0</v>
      </c>
      <c r="N12" s="60">
        <v>3</v>
      </c>
      <c r="O12" s="60">
        <v>4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34">
        <f t="shared" si="0"/>
        <v>4</v>
      </c>
      <c r="Z12" s="34">
        <f t="shared" si="1"/>
        <v>6</v>
      </c>
      <c r="AA12" s="35">
        <f t="shared" si="2"/>
        <v>6</v>
      </c>
      <c r="AB12" s="36">
        <f t="shared" si="3"/>
        <v>10</v>
      </c>
      <c r="AC12" s="61">
        <v>12</v>
      </c>
      <c r="AD12" s="54"/>
      <c r="AE12" s="62" t="s">
        <v>152</v>
      </c>
      <c r="AF12" s="62" t="s">
        <v>152</v>
      </c>
    </row>
    <row r="13" spans="1:32" ht="15" customHeight="1">
      <c r="A13" s="41">
        <v>8</v>
      </c>
      <c r="B13" s="63" t="s">
        <v>27</v>
      </c>
      <c r="C13" s="60">
        <v>1</v>
      </c>
      <c r="D13" s="60">
        <v>1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3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3</v>
      </c>
      <c r="U13" s="60">
        <v>0</v>
      </c>
      <c r="V13" s="60">
        <v>0</v>
      </c>
      <c r="W13" s="60">
        <v>0</v>
      </c>
      <c r="X13" s="60">
        <v>0</v>
      </c>
      <c r="Y13" s="34">
        <f t="shared" si="0"/>
        <v>4</v>
      </c>
      <c r="Z13" s="34">
        <f t="shared" si="1"/>
        <v>4</v>
      </c>
      <c r="AA13" s="35">
        <f t="shared" si="2"/>
        <v>4</v>
      </c>
      <c r="AB13" s="36">
        <f t="shared" si="3"/>
        <v>8</v>
      </c>
      <c r="AC13" s="61">
        <v>10</v>
      </c>
      <c r="AD13" s="54"/>
      <c r="AE13" s="62" t="s">
        <v>167</v>
      </c>
      <c r="AF13" s="62" t="s">
        <v>167</v>
      </c>
    </row>
    <row r="14" spans="1:32" ht="15" customHeight="1">
      <c r="A14" s="41">
        <v>9</v>
      </c>
      <c r="B14" s="63" t="s">
        <v>22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3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4</v>
      </c>
      <c r="V14" s="60">
        <v>0</v>
      </c>
      <c r="W14" s="60">
        <v>0</v>
      </c>
      <c r="X14" s="60">
        <v>0</v>
      </c>
      <c r="Y14" s="34">
        <f t="shared" si="0"/>
        <v>4</v>
      </c>
      <c r="Z14" s="34">
        <f t="shared" si="1"/>
        <v>3</v>
      </c>
      <c r="AA14" s="35">
        <f t="shared" si="2"/>
        <v>4</v>
      </c>
      <c r="AB14" s="36">
        <f t="shared" si="3"/>
        <v>7</v>
      </c>
      <c r="AC14" s="61">
        <v>11</v>
      </c>
      <c r="AD14" s="54"/>
      <c r="AE14" s="62" t="s">
        <v>164</v>
      </c>
      <c r="AF14" s="62" t="s">
        <v>164</v>
      </c>
    </row>
    <row r="15" spans="1:32" ht="15" customHeight="1">
      <c r="A15" s="41">
        <v>10</v>
      </c>
      <c r="B15" s="63" t="s">
        <v>28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</v>
      </c>
      <c r="W15" s="60">
        <v>0</v>
      </c>
      <c r="X15" s="60">
        <v>0</v>
      </c>
      <c r="Y15" s="34">
        <f t="shared" si="0"/>
        <v>0</v>
      </c>
      <c r="Z15" s="34">
        <f t="shared" si="1"/>
        <v>4</v>
      </c>
      <c r="AA15" s="35">
        <f t="shared" si="2"/>
        <v>4</v>
      </c>
      <c r="AB15" s="36">
        <f t="shared" si="3"/>
        <v>4</v>
      </c>
      <c r="AC15" s="61">
        <v>9</v>
      </c>
      <c r="AD15" s="54"/>
      <c r="AE15" s="62" t="s">
        <v>157</v>
      </c>
      <c r="AF15" s="62" t="s">
        <v>157</v>
      </c>
    </row>
    <row r="16" spans="1:32" ht="15" customHeight="1">
      <c r="A16" s="41">
        <v>11</v>
      </c>
      <c r="B16" s="63" t="s">
        <v>20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3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3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34">
        <f t="shared" si="0"/>
        <v>3</v>
      </c>
      <c r="Z16" s="34">
        <f t="shared" si="1"/>
        <v>3</v>
      </c>
      <c r="AA16" s="35">
        <f t="shared" si="2"/>
        <v>3</v>
      </c>
      <c r="AB16" s="36">
        <f t="shared" si="3"/>
        <v>6</v>
      </c>
      <c r="AC16" s="61">
        <v>8</v>
      </c>
      <c r="AD16" s="54"/>
      <c r="AE16" s="62" t="s">
        <v>159</v>
      </c>
      <c r="AF16" s="62" t="s">
        <v>159</v>
      </c>
    </row>
    <row r="17" spans="1:32" ht="15" customHeight="1">
      <c r="A17" s="41">
        <v>12</v>
      </c>
      <c r="B17" s="63" t="s">
        <v>25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34">
        <f t="shared" si="0"/>
        <v>0</v>
      </c>
      <c r="Z17" s="34">
        <f t="shared" si="1"/>
        <v>0</v>
      </c>
      <c r="AA17" s="35">
        <f t="shared" si="2"/>
        <v>0</v>
      </c>
      <c r="AB17" s="36">
        <f t="shared" si="3"/>
        <v>0</v>
      </c>
      <c r="AC17" s="61">
        <v>0</v>
      </c>
      <c r="AD17" s="54"/>
      <c r="AE17" s="62" t="s">
        <v>166</v>
      </c>
      <c r="AF17" s="62" t="s">
        <v>166</v>
      </c>
    </row>
    <row r="18" spans="1:32" ht="15" customHeight="1">
      <c r="A18" s="41">
        <v>13</v>
      </c>
      <c r="B18" s="63" t="s">
        <v>30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34">
        <f t="shared" si="0"/>
        <v>0</v>
      </c>
      <c r="Z18" s="34">
        <f t="shared" si="1"/>
        <v>0</v>
      </c>
      <c r="AA18" s="35">
        <f t="shared" si="2"/>
        <v>0</v>
      </c>
      <c r="AB18" s="36">
        <f t="shared" si="3"/>
        <v>0</v>
      </c>
      <c r="AC18" s="61">
        <v>0</v>
      </c>
      <c r="AD18" s="54"/>
      <c r="AE18" s="62" t="s">
        <v>165</v>
      </c>
      <c r="AF18" s="62" t="s">
        <v>165</v>
      </c>
    </row>
    <row r="19" spans="1:32" ht="15" customHeight="1">
      <c r="A19" s="41">
        <v>14</v>
      </c>
      <c r="B19" s="63" t="s">
        <v>24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34">
        <f t="shared" si="0"/>
        <v>0</v>
      </c>
      <c r="Z19" s="34">
        <f t="shared" si="1"/>
        <v>0</v>
      </c>
      <c r="AA19" s="35">
        <f t="shared" si="2"/>
        <v>0</v>
      </c>
      <c r="AB19" s="36">
        <f t="shared" si="3"/>
        <v>0</v>
      </c>
      <c r="AC19" s="61">
        <v>0</v>
      </c>
      <c r="AD19" s="54"/>
      <c r="AE19" s="62" t="s">
        <v>153</v>
      </c>
      <c r="AF19" s="62" t="s">
        <v>153</v>
      </c>
    </row>
    <row r="20" spans="1:32" ht="15" customHeight="1">
      <c r="A20" s="41">
        <v>15</v>
      </c>
      <c r="B20" s="63" t="s">
        <v>23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34">
        <f t="shared" si="0"/>
        <v>0</v>
      </c>
      <c r="Z20" s="34">
        <f t="shared" si="1"/>
        <v>0</v>
      </c>
      <c r="AA20" s="35">
        <f t="shared" si="2"/>
        <v>0</v>
      </c>
      <c r="AB20" s="36">
        <f t="shared" si="3"/>
        <v>0</v>
      </c>
      <c r="AC20" s="61">
        <v>0</v>
      </c>
      <c r="AD20" s="54"/>
      <c r="AE20" s="62" t="s">
        <v>162</v>
      </c>
      <c r="AF20" s="62" t="s">
        <v>162</v>
      </c>
    </row>
    <row r="21" spans="1:32" ht="15" customHeight="1">
      <c r="A21" s="41">
        <v>16</v>
      </c>
      <c r="B21" s="63" t="s">
        <v>32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34">
        <f t="shared" si="0"/>
        <v>0</v>
      </c>
      <c r="Z21" s="34">
        <f t="shared" si="1"/>
        <v>0</v>
      </c>
      <c r="AA21" s="35">
        <f t="shared" si="2"/>
        <v>0</v>
      </c>
      <c r="AB21" s="36">
        <f t="shared" si="3"/>
        <v>0</v>
      </c>
      <c r="AC21" s="61">
        <v>0</v>
      </c>
      <c r="AD21" s="54"/>
      <c r="AE21" s="62" t="s">
        <v>160</v>
      </c>
      <c r="AF21" s="62" t="s">
        <v>160</v>
      </c>
    </row>
    <row r="22" spans="1:32" ht="15" customHeight="1">
      <c r="A22" s="41">
        <v>17</v>
      </c>
      <c r="B22" s="63" t="s">
        <v>35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34">
        <f t="shared" si="0"/>
        <v>0</v>
      </c>
      <c r="Z22" s="34">
        <f t="shared" si="1"/>
        <v>0</v>
      </c>
      <c r="AA22" s="35">
        <f t="shared" si="2"/>
        <v>0</v>
      </c>
      <c r="AB22" s="36">
        <f t="shared" si="3"/>
        <v>0</v>
      </c>
      <c r="AC22" s="61">
        <v>0</v>
      </c>
      <c r="AD22" s="54"/>
      <c r="AE22" s="62">
        <v>0</v>
      </c>
      <c r="AF22" s="62">
        <v>0</v>
      </c>
    </row>
    <row r="23" spans="1:32" ht="15" customHeight="1">
      <c r="A23" s="41">
        <v>18</v>
      </c>
      <c r="B23" s="63" t="s">
        <v>31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34">
        <f t="shared" si="0"/>
        <v>0</v>
      </c>
      <c r="Z23" s="34">
        <f t="shared" si="1"/>
        <v>0</v>
      </c>
      <c r="AA23" s="35">
        <f t="shared" si="2"/>
        <v>0</v>
      </c>
      <c r="AB23" s="36">
        <f t="shared" si="3"/>
        <v>0</v>
      </c>
      <c r="AC23" s="61">
        <v>0</v>
      </c>
      <c r="AD23" s="54"/>
      <c r="AE23" s="62">
        <v>0</v>
      </c>
      <c r="AF23" s="62">
        <v>0</v>
      </c>
    </row>
  </sheetData>
  <sheetProtection password="CF29" sheet="1" objects="1" scenarios="1"/>
  <mergeCells count="43">
    <mergeCell ref="AE5:AF5"/>
    <mergeCell ref="Y4:Y5"/>
    <mergeCell ref="N4:N5"/>
    <mergeCell ref="O4:O5"/>
    <mergeCell ref="P4:P5"/>
    <mergeCell ref="Q4:Q5"/>
    <mergeCell ref="R4:R5"/>
    <mergeCell ref="S4:S5"/>
    <mergeCell ref="T4:T5"/>
    <mergeCell ref="U4:U5"/>
    <mergeCell ref="Z4:Z5"/>
    <mergeCell ref="AA4:AA5"/>
    <mergeCell ref="AB4:AB5"/>
    <mergeCell ref="AC4:AC5"/>
    <mergeCell ref="W4:W5"/>
    <mergeCell ref="X4:X5"/>
    <mergeCell ref="G4:G5"/>
    <mergeCell ref="V4:V5"/>
    <mergeCell ref="O3:P3"/>
    <mergeCell ref="H4:H5"/>
    <mergeCell ref="I4:I5"/>
    <mergeCell ref="J4:J5"/>
    <mergeCell ref="K4:K5"/>
    <mergeCell ref="S3:T3"/>
    <mergeCell ref="M4:M5"/>
    <mergeCell ref="Q3:R3"/>
    <mergeCell ref="L4:L5"/>
    <mergeCell ref="A4:A5"/>
    <mergeCell ref="B4:B5"/>
    <mergeCell ref="C4:C5"/>
    <mergeCell ref="D4:D5"/>
    <mergeCell ref="A1:A2"/>
    <mergeCell ref="B1:AC2"/>
    <mergeCell ref="C3:D3"/>
    <mergeCell ref="E3:F3"/>
    <mergeCell ref="G3:H3"/>
    <mergeCell ref="I3:J3"/>
    <mergeCell ref="K3:L3"/>
    <mergeCell ref="M3:N3"/>
    <mergeCell ref="U3:V3"/>
    <mergeCell ref="W3:X3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D6" sqref="D6:F6"/>
    </sheetView>
  </sheetViews>
  <sheetFormatPr defaultColWidth="9.140625" defaultRowHeight="15"/>
  <cols>
    <col min="1" max="1" width="6.00390625" style="4" bestFit="1" customWidth="1"/>
    <col min="2" max="2" width="17.57421875" style="4" bestFit="1" customWidth="1"/>
    <col min="3" max="4" width="7.7109375" style="4" customWidth="1"/>
    <col min="5" max="5" width="7.57421875" style="4" customWidth="1"/>
    <col min="6" max="6" width="8.00390625" style="4" bestFit="1" customWidth="1"/>
    <col min="7" max="9" width="9.00390625" style="4" customWidth="1"/>
    <col min="10" max="10" width="6.7109375" style="4" bestFit="1" customWidth="1"/>
    <col min="11" max="11" width="1.8515625" style="4" customWidth="1"/>
    <col min="12" max="12" width="17.7109375" style="4" bestFit="1" customWidth="1"/>
    <col min="13" max="13" width="18.7109375" style="4" bestFit="1" customWidth="1"/>
    <col min="14" max="14" width="3.28125" style="4" customWidth="1"/>
    <col min="15" max="16384" width="9.140625" style="4" customWidth="1"/>
  </cols>
  <sheetData>
    <row r="1" spans="1:14" ht="15">
      <c r="A1" s="101" t="s">
        <v>103</v>
      </c>
      <c r="B1" s="101"/>
      <c r="C1" s="101"/>
      <c r="D1" s="101"/>
      <c r="E1" s="101"/>
      <c r="F1" s="101"/>
      <c r="G1" s="101"/>
      <c r="H1" s="101"/>
      <c r="I1" s="101"/>
      <c r="J1" s="101"/>
      <c r="K1" s="40"/>
      <c r="L1" s="50"/>
      <c r="M1" s="50"/>
      <c r="N1" s="3"/>
    </row>
    <row r="2" spans="1:14" ht="15.75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40"/>
      <c r="L2" s="50"/>
      <c r="M2" s="50"/>
      <c r="N2" s="3"/>
    </row>
    <row r="3" spans="1:14" ht="15">
      <c r="A3" s="102" t="s">
        <v>104</v>
      </c>
      <c r="B3" s="104" t="s">
        <v>0</v>
      </c>
      <c r="C3" s="106" t="s">
        <v>105</v>
      </c>
      <c r="D3" s="106" t="s">
        <v>106</v>
      </c>
      <c r="E3" s="107" t="s">
        <v>107</v>
      </c>
      <c r="F3" s="107" t="s">
        <v>108</v>
      </c>
      <c r="G3" s="106" t="s">
        <v>109</v>
      </c>
      <c r="H3" s="106" t="s">
        <v>110</v>
      </c>
      <c r="I3" s="106" t="s">
        <v>111</v>
      </c>
      <c r="J3" s="106" t="s">
        <v>7</v>
      </c>
      <c r="K3" s="40"/>
      <c r="L3" s="51" t="s">
        <v>112</v>
      </c>
      <c r="M3" s="51" t="s">
        <v>113</v>
      </c>
      <c r="N3" s="3"/>
    </row>
    <row r="4" spans="1:14" ht="15">
      <c r="A4" s="103"/>
      <c r="B4" s="105"/>
      <c r="C4" s="103"/>
      <c r="D4" s="103"/>
      <c r="E4" s="108"/>
      <c r="F4" s="108"/>
      <c r="G4" s="103"/>
      <c r="H4" s="103"/>
      <c r="I4" s="103"/>
      <c r="J4" s="103"/>
      <c r="K4" s="40"/>
      <c r="L4" s="52" t="s">
        <v>114</v>
      </c>
      <c r="M4" s="52" t="s">
        <v>114</v>
      </c>
      <c r="N4" s="3"/>
    </row>
    <row r="5" spans="1:14" ht="15">
      <c r="A5" s="41">
        <v>1</v>
      </c>
      <c r="B5" s="42" t="s">
        <v>28</v>
      </c>
      <c r="C5" s="43">
        <v>41</v>
      </c>
      <c r="D5" s="44">
        <v>25</v>
      </c>
      <c r="E5" s="45">
        <v>42</v>
      </c>
      <c r="F5" s="46">
        <v>26</v>
      </c>
      <c r="G5" s="44">
        <f aca="true" t="shared" si="0" ref="G5:G22">IF(D5&gt;F5,D5,F5)</f>
        <v>26</v>
      </c>
      <c r="H5" s="47">
        <f aca="true" t="shared" si="1" ref="H5:H22">SUM(F5,D5)</f>
        <v>51</v>
      </c>
      <c r="I5" s="43">
        <f aca="true" t="shared" si="2" ref="I5:I22">SUM(E5,C5)</f>
        <v>83</v>
      </c>
      <c r="J5" s="48">
        <v>18</v>
      </c>
      <c r="K5" s="40"/>
      <c r="L5" s="53" t="s">
        <v>157</v>
      </c>
      <c r="M5" s="53" t="s">
        <v>157</v>
      </c>
      <c r="N5" s="3"/>
    </row>
    <row r="6" spans="1:14" ht="15">
      <c r="A6" s="41">
        <v>2</v>
      </c>
      <c r="B6" s="42" t="s">
        <v>36</v>
      </c>
      <c r="C6" s="43">
        <v>38</v>
      </c>
      <c r="D6" s="44">
        <v>15</v>
      </c>
      <c r="E6" s="45">
        <v>39</v>
      </c>
      <c r="F6" s="46">
        <v>26</v>
      </c>
      <c r="G6" s="44">
        <f t="shared" si="0"/>
        <v>26</v>
      </c>
      <c r="H6" s="47">
        <f t="shared" si="1"/>
        <v>41</v>
      </c>
      <c r="I6" s="43">
        <f t="shared" si="2"/>
        <v>77</v>
      </c>
      <c r="J6" s="48">
        <v>17</v>
      </c>
      <c r="K6" s="40"/>
      <c r="L6" s="53" t="s">
        <v>146</v>
      </c>
      <c r="M6" s="53" t="s">
        <v>146</v>
      </c>
      <c r="N6" s="3"/>
    </row>
    <row r="7" spans="1:14" ht="15">
      <c r="A7" s="41">
        <v>3</v>
      </c>
      <c r="B7" s="42" t="s">
        <v>34</v>
      </c>
      <c r="C7" s="43">
        <v>42</v>
      </c>
      <c r="D7" s="44">
        <v>22</v>
      </c>
      <c r="E7" s="45">
        <v>43</v>
      </c>
      <c r="F7" s="46">
        <v>22</v>
      </c>
      <c r="G7" s="44">
        <f t="shared" si="0"/>
        <v>22</v>
      </c>
      <c r="H7" s="47">
        <f t="shared" si="1"/>
        <v>44</v>
      </c>
      <c r="I7" s="43">
        <f t="shared" si="2"/>
        <v>85</v>
      </c>
      <c r="J7" s="48">
        <v>16</v>
      </c>
      <c r="K7" s="40"/>
      <c r="L7" s="53" t="s">
        <v>155</v>
      </c>
      <c r="M7" s="53" t="s">
        <v>155</v>
      </c>
      <c r="N7" s="3"/>
    </row>
    <row r="8" spans="1:14" ht="15">
      <c r="A8" s="41">
        <v>4</v>
      </c>
      <c r="B8" s="42" t="s">
        <v>27</v>
      </c>
      <c r="C8" s="43">
        <v>40</v>
      </c>
      <c r="D8" s="44">
        <v>19</v>
      </c>
      <c r="E8" s="45">
        <v>39</v>
      </c>
      <c r="F8" s="46">
        <v>19</v>
      </c>
      <c r="G8" s="44">
        <f t="shared" si="0"/>
        <v>19</v>
      </c>
      <c r="H8" s="47">
        <f t="shared" si="1"/>
        <v>38</v>
      </c>
      <c r="I8" s="43">
        <f t="shared" si="2"/>
        <v>79</v>
      </c>
      <c r="J8" s="48">
        <v>15</v>
      </c>
      <c r="K8" s="40"/>
      <c r="L8" s="53" t="s">
        <v>144</v>
      </c>
      <c r="M8" s="53" t="s">
        <v>144</v>
      </c>
      <c r="N8" s="3"/>
    </row>
    <row r="9" spans="1:14" ht="15">
      <c r="A9" s="41">
        <v>5</v>
      </c>
      <c r="B9" s="42" t="s">
        <v>37</v>
      </c>
      <c r="C9" s="43">
        <v>39</v>
      </c>
      <c r="D9" s="44">
        <v>15</v>
      </c>
      <c r="E9" s="45">
        <v>39</v>
      </c>
      <c r="F9" s="46">
        <v>19</v>
      </c>
      <c r="G9" s="44">
        <f t="shared" si="0"/>
        <v>19</v>
      </c>
      <c r="H9" s="47">
        <f t="shared" si="1"/>
        <v>34</v>
      </c>
      <c r="I9" s="43">
        <f t="shared" si="2"/>
        <v>78</v>
      </c>
      <c r="J9" s="48">
        <v>14</v>
      </c>
      <c r="K9" s="40"/>
      <c r="L9" s="53" t="s">
        <v>148</v>
      </c>
      <c r="M9" s="53" t="s">
        <v>148</v>
      </c>
      <c r="N9" s="3"/>
    </row>
    <row r="10" spans="1:14" ht="15">
      <c r="A10" s="41">
        <v>6</v>
      </c>
      <c r="B10" s="42" t="s">
        <v>23</v>
      </c>
      <c r="C10" s="43">
        <v>34</v>
      </c>
      <c r="D10" s="44">
        <v>13</v>
      </c>
      <c r="E10" s="45">
        <v>36</v>
      </c>
      <c r="F10" s="46">
        <v>16</v>
      </c>
      <c r="G10" s="44">
        <f t="shared" si="0"/>
        <v>16</v>
      </c>
      <c r="H10" s="47">
        <f t="shared" si="1"/>
        <v>29</v>
      </c>
      <c r="I10" s="43">
        <f t="shared" si="2"/>
        <v>70</v>
      </c>
      <c r="J10" s="48">
        <v>13</v>
      </c>
      <c r="K10" s="40"/>
      <c r="L10" s="53" t="s">
        <v>154</v>
      </c>
      <c r="M10" s="53" t="s">
        <v>154</v>
      </c>
      <c r="N10" s="3"/>
    </row>
    <row r="11" spans="1:14" ht="15">
      <c r="A11" s="41">
        <v>7</v>
      </c>
      <c r="B11" s="42" t="s">
        <v>24</v>
      </c>
      <c r="C11" s="43">
        <v>40</v>
      </c>
      <c r="D11" s="44">
        <v>15</v>
      </c>
      <c r="E11" s="45">
        <v>38</v>
      </c>
      <c r="F11" s="46">
        <v>13</v>
      </c>
      <c r="G11" s="44">
        <f t="shared" si="0"/>
        <v>15</v>
      </c>
      <c r="H11" s="47">
        <f t="shared" si="1"/>
        <v>28</v>
      </c>
      <c r="I11" s="43">
        <f t="shared" si="2"/>
        <v>78</v>
      </c>
      <c r="J11" s="48">
        <v>12</v>
      </c>
      <c r="K11" s="40"/>
      <c r="L11" s="53" t="s">
        <v>153</v>
      </c>
      <c r="M11" s="53" t="s">
        <v>153</v>
      </c>
      <c r="N11" s="3"/>
    </row>
    <row r="12" spans="1:14" ht="15">
      <c r="A12" s="41">
        <v>8</v>
      </c>
      <c r="B12" s="42" t="s">
        <v>26</v>
      </c>
      <c r="C12" s="43">
        <v>19</v>
      </c>
      <c r="D12" s="44">
        <v>5</v>
      </c>
      <c r="E12" s="45">
        <v>34</v>
      </c>
      <c r="F12" s="46">
        <v>14</v>
      </c>
      <c r="G12" s="44">
        <f t="shared" si="0"/>
        <v>14</v>
      </c>
      <c r="H12" s="47">
        <f t="shared" si="1"/>
        <v>19</v>
      </c>
      <c r="I12" s="43">
        <f t="shared" si="2"/>
        <v>53</v>
      </c>
      <c r="J12" s="48">
        <v>11</v>
      </c>
      <c r="K12" s="40"/>
      <c r="L12" s="53" t="s">
        <v>152</v>
      </c>
      <c r="M12" s="53" t="s">
        <v>152</v>
      </c>
      <c r="N12" s="3"/>
    </row>
    <row r="13" spans="1:14" ht="15">
      <c r="A13" s="41">
        <v>9</v>
      </c>
      <c r="B13" s="42" t="s">
        <v>20</v>
      </c>
      <c r="C13" s="43">
        <v>32</v>
      </c>
      <c r="D13" s="44">
        <v>8</v>
      </c>
      <c r="E13" s="45">
        <v>33</v>
      </c>
      <c r="F13" s="46">
        <v>13</v>
      </c>
      <c r="G13" s="44">
        <f t="shared" si="0"/>
        <v>13</v>
      </c>
      <c r="H13" s="47">
        <f t="shared" si="1"/>
        <v>21</v>
      </c>
      <c r="I13" s="43">
        <f t="shared" si="2"/>
        <v>65</v>
      </c>
      <c r="J13" s="48">
        <v>10</v>
      </c>
      <c r="K13" s="40"/>
      <c r="L13" s="53" t="s">
        <v>159</v>
      </c>
      <c r="M13" s="53" t="s">
        <v>159</v>
      </c>
      <c r="N13" s="3"/>
    </row>
    <row r="14" spans="1:14" ht="15">
      <c r="A14" s="41">
        <v>10</v>
      </c>
      <c r="B14" s="42" t="s">
        <v>22</v>
      </c>
      <c r="C14" s="43">
        <v>37</v>
      </c>
      <c r="D14" s="44">
        <v>7</v>
      </c>
      <c r="E14" s="45">
        <v>38</v>
      </c>
      <c r="F14" s="46">
        <v>13</v>
      </c>
      <c r="G14" s="44">
        <f t="shared" si="0"/>
        <v>13</v>
      </c>
      <c r="H14" s="47">
        <f t="shared" si="1"/>
        <v>20</v>
      </c>
      <c r="I14" s="43">
        <f t="shared" si="2"/>
        <v>75</v>
      </c>
      <c r="J14" s="48">
        <v>9</v>
      </c>
      <c r="K14" s="40"/>
      <c r="L14" s="53" t="s">
        <v>149</v>
      </c>
      <c r="M14" s="53" t="s">
        <v>149</v>
      </c>
      <c r="N14" s="3"/>
    </row>
    <row r="15" spans="1:14" ht="15">
      <c r="A15" s="41">
        <v>11</v>
      </c>
      <c r="B15" s="42" t="s">
        <v>21</v>
      </c>
      <c r="C15" s="43">
        <v>37</v>
      </c>
      <c r="D15" s="44">
        <v>11</v>
      </c>
      <c r="E15" s="45">
        <v>38</v>
      </c>
      <c r="F15" s="46">
        <v>10</v>
      </c>
      <c r="G15" s="44">
        <f t="shared" si="0"/>
        <v>11</v>
      </c>
      <c r="H15" s="47">
        <f t="shared" si="1"/>
        <v>21</v>
      </c>
      <c r="I15" s="43">
        <f t="shared" si="2"/>
        <v>75</v>
      </c>
      <c r="J15" s="48">
        <v>8</v>
      </c>
      <c r="K15" s="40"/>
      <c r="L15" s="53" t="s">
        <v>150</v>
      </c>
      <c r="M15" s="53" t="s">
        <v>150</v>
      </c>
      <c r="N15" s="3"/>
    </row>
    <row r="16" spans="1:14" ht="15">
      <c r="A16" s="41">
        <v>12</v>
      </c>
      <c r="B16" s="42" t="s">
        <v>32</v>
      </c>
      <c r="C16" s="43">
        <v>35</v>
      </c>
      <c r="D16" s="44">
        <v>9</v>
      </c>
      <c r="E16" s="45">
        <v>38</v>
      </c>
      <c r="F16" s="46">
        <v>8</v>
      </c>
      <c r="G16" s="44">
        <f t="shared" si="0"/>
        <v>9</v>
      </c>
      <c r="H16" s="47">
        <f t="shared" si="1"/>
        <v>17</v>
      </c>
      <c r="I16" s="43">
        <f t="shared" si="2"/>
        <v>73</v>
      </c>
      <c r="J16" s="48">
        <v>7</v>
      </c>
      <c r="K16" s="40"/>
      <c r="L16" s="53" t="s">
        <v>158</v>
      </c>
      <c r="M16" s="53" t="s">
        <v>158</v>
      </c>
      <c r="N16" s="3"/>
    </row>
    <row r="17" spans="1:14" ht="15">
      <c r="A17" s="41">
        <v>13</v>
      </c>
      <c r="B17" s="42" t="s">
        <v>33</v>
      </c>
      <c r="C17" s="43">
        <v>33</v>
      </c>
      <c r="D17" s="44">
        <v>8</v>
      </c>
      <c r="E17" s="45">
        <v>35</v>
      </c>
      <c r="F17" s="46">
        <v>9</v>
      </c>
      <c r="G17" s="44">
        <f t="shared" si="0"/>
        <v>9</v>
      </c>
      <c r="H17" s="47">
        <f t="shared" si="1"/>
        <v>17</v>
      </c>
      <c r="I17" s="43">
        <f t="shared" si="2"/>
        <v>68</v>
      </c>
      <c r="J17" s="48">
        <v>6</v>
      </c>
      <c r="K17" s="40"/>
      <c r="L17" s="53" t="s">
        <v>156</v>
      </c>
      <c r="M17" s="53" t="s">
        <v>156</v>
      </c>
      <c r="N17" s="3"/>
    </row>
    <row r="18" spans="1:14" ht="15">
      <c r="A18" s="41">
        <v>14</v>
      </c>
      <c r="B18" s="42" t="s">
        <v>29</v>
      </c>
      <c r="C18" s="43">
        <v>33</v>
      </c>
      <c r="D18" s="44">
        <v>5</v>
      </c>
      <c r="E18" s="45">
        <v>32</v>
      </c>
      <c r="F18" s="46">
        <v>7</v>
      </c>
      <c r="G18" s="44">
        <f t="shared" si="0"/>
        <v>7</v>
      </c>
      <c r="H18" s="47">
        <f t="shared" si="1"/>
        <v>12</v>
      </c>
      <c r="I18" s="43">
        <f t="shared" si="2"/>
        <v>65</v>
      </c>
      <c r="J18" s="48">
        <v>5</v>
      </c>
      <c r="K18" s="40"/>
      <c r="L18" s="53" t="s">
        <v>151</v>
      </c>
      <c r="M18" s="53" t="s">
        <v>151</v>
      </c>
      <c r="N18" s="3"/>
    </row>
    <row r="19" spans="1:14" ht="15">
      <c r="A19" s="41">
        <v>15</v>
      </c>
      <c r="B19" s="42" t="s">
        <v>30</v>
      </c>
      <c r="C19" s="43">
        <v>32</v>
      </c>
      <c r="D19" s="44">
        <v>6</v>
      </c>
      <c r="E19" s="45">
        <v>30</v>
      </c>
      <c r="F19" s="46">
        <v>6</v>
      </c>
      <c r="G19" s="44">
        <f t="shared" si="0"/>
        <v>6</v>
      </c>
      <c r="H19" s="47">
        <f t="shared" si="1"/>
        <v>12</v>
      </c>
      <c r="I19" s="43">
        <f t="shared" si="2"/>
        <v>62</v>
      </c>
      <c r="J19" s="48">
        <v>4</v>
      </c>
      <c r="K19" s="40"/>
      <c r="L19" s="53" t="s">
        <v>145</v>
      </c>
      <c r="M19" s="53" t="s">
        <v>145</v>
      </c>
      <c r="N19" s="3"/>
    </row>
    <row r="20" spans="1:14" ht="15">
      <c r="A20" s="41">
        <v>16</v>
      </c>
      <c r="B20" s="42" t="s">
        <v>25</v>
      </c>
      <c r="C20" s="43">
        <v>27</v>
      </c>
      <c r="D20" s="44">
        <v>2</v>
      </c>
      <c r="E20" s="45">
        <v>27</v>
      </c>
      <c r="F20" s="46">
        <v>2</v>
      </c>
      <c r="G20" s="44">
        <f t="shared" si="0"/>
        <v>2</v>
      </c>
      <c r="H20" s="47">
        <f t="shared" si="1"/>
        <v>4</v>
      </c>
      <c r="I20" s="43">
        <f t="shared" si="2"/>
        <v>54</v>
      </c>
      <c r="J20" s="48">
        <v>3</v>
      </c>
      <c r="K20" s="40"/>
      <c r="L20" s="53" t="s">
        <v>147</v>
      </c>
      <c r="M20" s="53" t="s">
        <v>147</v>
      </c>
      <c r="N20" s="3"/>
    </row>
    <row r="21" spans="1:14" ht="15">
      <c r="A21" s="41">
        <v>17</v>
      </c>
      <c r="B21" s="42" t="s">
        <v>35</v>
      </c>
      <c r="C21" s="43">
        <v>0</v>
      </c>
      <c r="D21" s="44">
        <v>0</v>
      </c>
      <c r="E21" s="45">
        <v>0</v>
      </c>
      <c r="F21" s="46">
        <v>0</v>
      </c>
      <c r="G21" s="44">
        <f t="shared" si="0"/>
        <v>0</v>
      </c>
      <c r="H21" s="47">
        <f t="shared" si="1"/>
        <v>0</v>
      </c>
      <c r="I21" s="43">
        <f t="shared" si="2"/>
        <v>0</v>
      </c>
      <c r="J21" s="48">
        <v>0</v>
      </c>
      <c r="K21" s="40"/>
      <c r="L21" s="53">
        <v>0</v>
      </c>
      <c r="M21" s="53">
        <v>0</v>
      </c>
      <c r="N21" s="3"/>
    </row>
    <row r="22" spans="1:14" ht="15">
      <c r="A22" s="41">
        <v>18</v>
      </c>
      <c r="B22" s="42" t="s">
        <v>31</v>
      </c>
      <c r="C22" s="43">
        <v>0</v>
      </c>
      <c r="D22" s="44">
        <v>0</v>
      </c>
      <c r="E22" s="45">
        <v>0</v>
      </c>
      <c r="F22" s="46">
        <v>0</v>
      </c>
      <c r="G22" s="44">
        <f t="shared" si="0"/>
        <v>0</v>
      </c>
      <c r="H22" s="47">
        <f t="shared" si="1"/>
        <v>0</v>
      </c>
      <c r="I22" s="43">
        <f t="shared" si="2"/>
        <v>0</v>
      </c>
      <c r="J22" s="48">
        <v>0</v>
      </c>
      <c r="K22" s="40"/>
      <c r="L22" s="53">
        <v>0</v>
      </c>
      <c r="M22" s="53">
        <v>0</v>
      </c>
      <c r="N22" s="3"/>
    </row>
    <row r="23" spans="1:14" ht="15">
      <c r="A23" s="49"/>
      <c r="B23" s="49"/>
      <c r="C23" s="49"/>
      <c r="D23" s="49"/>
      <c r="E23" s="98" t="s">
        <v>115</v>
      </c>
      <c r="F23" s="98"/>
      <c r="G23" s="99"/>
      <c r="H23" s="49"/>
      <c r="I23" s="49"/>
      <c r="J23" s="49"/>
      <c r="K23" s="40"/>
      <c r="L23" s="3"/>
      <c r="M23" s="3"/>
      <c r="N23" s="3"/>
    </row>
    <row r="24" spans="1:14" ht="15">
      <c r="A24" s="49"/>
      <c r="B24" s="49"/>
      <c r="C24" s="49"/>
      <c r="D24" s="49"/>
      <c r="E24" s="100"/>
      <c r="F24" s="100"/>
      <c r="G24" s="100"/>
      <c r="H24" s="49"/>
      <c r="I24" s="49"/>
      <c r="J24" s="49"/>
      <c r="K24" s="40"/>
      <c r="L24" s="3"/>
      <c r="M24" s="3"/>
      <c r="N24" s="3"/>
    </row>
  </sheetData>
  <sheetProtection password="CF29" sheet="1" objects="1" scenarios="1"/>
  <mergeCells count="12">
    <mergeCell ref="E23:G24"/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6.00390625" style="4" bestFit="1" customWidth="1"/>
    <col min="2" max="2" width="17.57421875" style="4" bestFit="1" customWidth="1"/>
    <col min="3" max="4" width="7.7109375" style="4" customWidth="1"/>
    <col min="5" max="5" width="7.57421875" style="4" customWidth="1"/>
    <col min="6" max="6" width="8.00390625" style="4" bestFit="1" customWidth="1"/>
    <col min="7" max="9" width="9.00390625" style="4" customWidth="1"/>
    <col min="10" max="10" width="6.7109375" style="4" bestFit="1" customWidth="1"/>
    <col min="11" max="11" width="1.8515625" style="4" customWidth="1"/>
    <col min="12" max="13" width="22.00390625" style="4" bestFit="1" customWidth="1"/>
    <col min="14" max="14" width="3.28125" style="4" customWidth="1"/>
    <col min="15" max="16384" width="9.140625" style="4" customWidth="1"/>
  </cols>
  <sheetData>
    <row r="1" spans="1:14" ht="15">
      <c r="A1" s="101" t="s">
        <v>182</v>
      </c>
      <c r="B1" s="101"/>
      <c r="C1" s="101"/>
      <c r="D1" s="101"/>
      <c r="E1" s="101"/>
      <c r="F1" s="101"/>
      <c r="G1" s="101"/>
      <c r="H1" s="101"/>
      <c r="I1" s="101"/>
      <c r="J1" s="101"/>
      <c r="K1" s="40"/>
      <c r="L1" s="50"/>
      <c r="M1" s="50"/>
      <c r="N1" s="3"/>
    </row>
    <row r="2" spans="1:14" ht="15.75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40"/>
      <c r="L2" s="50"/>
      <c r="M2" s="50"/>
      <c r="N2" s="3"/>
    </row>
    <row r="3" spans="1:14" ht="15">
      <c r="A3" s="102" t="s">
        <v>104</v>
      </c>
      <c r="B3" s="104" t="s">
        <v>0</v>
      </c>
      <c r="C3" s="106" t="s">
        <v>105</v>
      </c>
      <c r="D3" s="106" t="s">
        <v>106</v>
      </c>
      <c r="E3" s="107" t="s">
        <v>107</v>
      </c>
      <c r="F3" s="107" t="s">
        <v>108</v>
      </c>
      <c r="G3" s="106" t="s">
        <v>109</v>
      </c>
      <c r="H3" s="106" t="s">
        <v>110</v>
      </c>
      <c r="I3" s="106" t="s">
        <v>111</v>
      </c>
      <c r="J3" s="106" t="s">
        <v>7</v>
      </c>
      <c r="K3" s="40"/>
      <c r="L3" s="51" t="s">
        <v>112</v>
      </c>
      <c r="M3" s="51" t="s">
        <v>113</v>
      </c>
      <c r="N3" s="3"/>
    </row>
    <row r="4" spans="1:14" ht="15">
      <c r="A4" s="103"/>
      <c r="B4" s="105"/>
      <c r="C4" s="103"/>
      <c r="D4" s="103"/>
      <c r="E4" s="108"/>
      <c r="F4" s="108"/>
      <c r="G4" s="103"/>
      <c r="H4" s="103"/>
      <c r="I4" s="103"/>
      <c r="J4" s="103"/>
      <c r="K4" s="40"/>
      <c r="L4" s="52" t="s">
        <v>114</v>
      </c>
      <c r="M4" s="52" t="s">
        <v>114</v>
      </c>
      <c r="N4" s="3"/>
    </row>
    <row r="5" spans="1:14" ht="15">
      <c r="A5" s="41">
        <v>1</v>
      </c>
      <c r="B5" s="42" t="s">
        <v>20</v>
      </c>
      <c r="C5" s="43">
        <v>45</v>
      </c>
      <c r="D5" s="44">
        <v>26</v>
      </c>
      <c r="E5" s="45">
        <v>46</v>
      </c>
      <c r="F5" s="46">
        <v>28</v>
      </c>
      <c r="G5" s="44">
        <f aca="true" t="shared" si="0" ref="G5:G22">IF(D5&gt;F5,D5,F5)</f>
        <v>28</v>
      </c>
      <c r="H5" s="47">
        <f aca="true" t="shared" si="1" ref="H5:H22">SUM(F5,D5)</f>
        <v>54</v>
      </c>
      <c r="I5" s="43">
        <f aca="true" t="shared" si="2" ref="I5:I22">SUM(E5,C5)</f>
        <v>91</v>
      </c>
      <c r="J5" s="48">
        <v>18</v>
      </c>
      <c r="K5" s="40"/>
      <c r="L5" s="53" t="s">
        <v>134</v>
      </c>
      <c r="M5" s="53" t="s">
        <v>134</v>
      </c>
      <c r="N5" s="3"/>
    </row>
    <row r="6" spans="1:14" ht="15">
      <c r="A6" s="41">
        <v>2</v>
      </c>
      <c r="B6" s="42" t="s">
        <v>28</v>
      </c>
      <c r="C6" s="43">
        <v>40</v>
      </c>
      <c r="D6" s="44">
        <v>23</v>
      </c>
      <c r="E6" s="45">
        <v>41</v>
      </c>
      <c r="F6" s="46">
        <v>28</v>
      </c>
      <c r="G6" s="44">
        <f t="shared" si="0"/>
        <v>28</v>
      </c>
      <c r="H6" s="47">
        <f t="shared" si="1"/>
        <v>51</v>
      </c>
      <c r="I6" s="43">
        <f t="shared" si="2"/>
        <v>81</v>
      </c>
      <c r="J6" s="48">
        <v>17</v>
      </c>
      <c r="K6" s="40"/>
      <c r="L6" s="53" t="s">
        <v>133</v>
      </c>
      <c r="M6" s="53" t="s">
        <v>133</v>
      </c>
      <c r="N6" s="3"/>
    </row>
    <row r="7" spans="1:14" ht="15">
      <c r="A7" s="41">
        <v>3</v>
      </c>
      <c r="B7" s="42" t="s">
        <v>21</v>
      </c>
      <c r="C7" s="43">
        <v>43</v>
      </c>
      <c r="D7" s="44">
        <v>15</v>
      </c>
      <c r="E7" s="45">
        <v>44</v>
      </c>
      <c r="F7" s="46">
        <v>28</v>
      </c>
      <c r="G7" s="44">
        <f t="shared" si="0"/>
        <v>28</v>
      </c>
      <c r="H7" s="47">
        <f t="shared" si="1"/>
        <v>43</v>
      </c>
      <c r="I7" s="43">
        <f t="shared" si="2"/>
        <v>87</v>
      </c>
      <c r="J7" s="48">
        <v>16</v>
      </c>
      <c r="K7" s="40"/>
      <c r="L7" s="53" t="s">
        <v>125</v>
      </c>
      <c r="M7" s="53" t="s">
        <v>125</v>
      </c>
      <c r="N7" s="3"/>
    </row>
    <row r="8" spans="1:14" ht="15">
      <c r="A8" s="41">
        <v>4</v>
      </c>
      <c r="B8" s="42" t="s">
        <v>34</v>
      </c>
      <c r="C8" s="43">
        <v>44</v>
      </c>
      <c r="D8" s="44">
        <v>21</v>
      </c>
      <c r="E8" s="45">
        <v>46</v>
      </c>
      <c r="F8" s="46">
        <v>27</v>
      </c>
      <c r="G8" s="44">
        <f t="shared" si="0"/>
        <v>27</v>
      </c>
      <c r="H8" s="47">
        <f t="shared" si="1"/>
        <v>48</v>
      </c>
      <c r="I8" s="43">
        <f t="shared" si="2"/>
        <v>90</v>
      </c>
      <c r="J8" s="48">
        <v>15</v>
      </c>
      <c r="K8" s="40"/>
      <c r="L8" s="53" t="s">
        <v>129</v>
      </c>
      <c r="M8" s="53" t="s">
        <v>129</v>
      </c>
      <c r="N8" s="3"/>
    </row>
    <row r="9" spans="1:14" ht="15">
      <c r="A9" s="41">
        <v>5</v>
      </c>
      <c r="B9" s="42" t="s">
        <v>27</v>
      </c>
      <c r="C9" s="43">
        <v>43</v>
      </c>
      <c r="D9" s="44">
        <v>25</v>
      </c>
      <c r="E9" s="45">
        <v>43</v>
      </c>
      <c r="F9" s="46">
        <v>26</v>
      </c>
      <c r="G9" s="44">
        <f t="shared" si="0"/>
        <v>26</v>
      </c>
      <c r="H9" s="47">
        <f t="shared" si="1"/>
        <v>51</v>
      </c>
      <c r="I9" s="43">
        <f t="shared" si="2"/>
        <v>86</v>
      </c>
      <c r="J9" s="48">
        <v>14</v>
      </c>
      <c r="K9" s="40"/>
      <c r="L9" s="53" t="s">
        <v>119</v>
      </c>
      <c r="M9" s="53" t="s">
        <v>119</v>
      </c>
      <c r="N9" s="3"/>
    </row>
    <row r="10" spans="1:14" ht="15">
      <c r="A10" s="41">
        <v>6</v>
      </c>
      <c r="B10" s="42" t="s">
        <v>32</v>
      </c>
      <c r="C10" s="43">
        <v>42</v>
      </c>
      <c r="D10" s="44">
        <v>21</v>
      </c>
      <c r="E10" s="45">
        <v>44</v>
      </c>
      <c r="F10" s="46">
        <v>25</v>
      </c>
      <c r="G10" s="44">
        <f t="shared" si="0"/>
        <v>25</v>
      </c>
      <c r="H10" s="47">
        <f t="shared" si="1"/>
        <v>46</v>
      </c>
      <c r="I10" s="43">
        <f t="shared" si="2"/>
        <v>86</v>
      </c>
      <c r="J10" s="48">
        <v>13</v>
      </c>
      <c r="K10" s="40"/>
      <c r="L10" s="53" t="s">
        <v>131</v>
      </c>
      <c r="M10" s="53" t="s">
        <v>131</v>
      </c>
      <c r="N10" s="3"/>
    </row>
    <row r="11" spans="1:14" ht="15">
      <c r="A11" s="41">
        <v>7</v>
      </c>
      <c r="B11" s="42" t="s">
        <v>36</v>
      </c>
      <c r="C11" s="43">
        <v>45</v>
      </c>
      <c r="D11" s="44">
        <v>18</v>
      </c>
      <c r="E11" s="45">
        <v>45</v>
      </c>
      <c r="F11" s="46">
        <v>20</v>
      </c>
      <c r="G11" s="44">
        <f t="shared" si="0"/>
        <v>20</v>
      </c>
      <c r="H11" s="47">
        <f t="shared" si="1"/>
        <v>38</v>
      </c>
      <c r="I11" s="43">
        <f t="shared" si="2"/>
        <v>90</v>
      </c>
      <c r="J11" s="48">
        <v>12</v>
      </c>
      <c r="K11" s="40"/>
      <c r="L11" s="53" t="s">
        <v>123</v>
      </c>
      <c r="M11" s="53" t="s">
        <v>123</v>
      </c>
      <c r="N11" s="3"/>
    </row>
    <row r="12" spans="1:14" ht="15">
      <c r="A12" s="41">
        <v>8</v>
      </c>
      <c r="B12" s="42" t="s">
        <v>37</v>
      </c>
      <c r="C12" s="43">
        <v>44</v>
      </c>
      <c r="D12" s="44">
        <v>20</v>
      </c>
      <c r="E12" s="45">
        <v>43</v>
      </c>
      <c r="F12" s="46">
        <v>18</v>
      </c>
      <c r="G12" s="44">
        <f t="shared" si="0"/>
        <v>20</v>
      </c>
      <c r="H12" s="47">
        <f t="shared" si="1"/>
        <v>38</v>
      </c>
      <c r="I12" s="43">
        <f t="shared" si="2"/>
        <v>87</v>
      </c>
      <c r="J12" s="48">
        <v>11</v>
      </c>
      <c r="K12" s="40"/>
      <c r="L12" s="53" t="s">
        <v>122</v>
      </c>
      <c r="M12" s="53" t="s">
        <v>122</v>
      </c>
      <c r="N12" s="3"/>
    </row>
    <row r="13" spans="1:14" ht="15">
      <c r="A13" s="41">
        <v>9</v>
      </c>
      <c r="B13" s="42" t="s">
        <v>23</v>
      </c>
      <c r="C13" s="43">
        <v>43</v>
      </c>
      <c r="D13" s="44">
        <v>10</v>
      </c>
      <c r="E13" s="45">
        <v>45</v>
      </c>
      <c r="F13" s="46">
        <v>18</v>
      </c>
      <c r="G13" s="44">
        <f t="shared" si="0"/>
        <v>18</v>
      </c>
      <c r="H13" s="47">
        <f t="shared" si="1"/>
        <v>28</v>
      </c>
      <c r="I13" s="43">
        <f t="shared" si="2"/>
        <v>88</v>
      </c>
      <c r="J13" s="48">
        <v>10</v>
      </c>
      <c r="K13" s="40"/>
      <c r="L13" s="53" t="s">
        <v>127</v>
      </c>
      <c r="M13" s="53" t="s">
        <v>127</v>
      </c>
      <c r="N13" s="3"/>
    </row>
    <row r="14" spans="1:14" ht="15">
      <c r="A14" s="41">
        <v>10</v>
      </c>
      <c r="B14" s="42" t="s">
        <v>22</v>
      </c>
      <c r="C14" s="43">
        <v>41</v>
      </c>
      <c r="D14" s="44">
        <v>16</v>
      </c>
      <c r="E14" s="45">
        <v>42</v>
      </c>
      <c r="F14" s="46">
        <v>13</v>
      </c>
      <c r="G14" s="44">
        <f t="shared" si="0"/>
        <v>16</v>
      </c>
      <c r="H14" s="47">
        <f t="shared" si="1"/>
        <v>29</v>
      </c>
      <c r="I14" s="43">
        <f t="shared" si="2"/>
        <v>83</v>
      </c>
      <c r="J14" s="48">
        <v>9</v>
      </c>
      <c r="K14" s="40"/>
      <c r="L14" s="53" t="s">
        <v>124</v>
      </c>
      <c r="M14" s="53" t="s">
        <v>124</v>
      </c>
      <c r="N14" s="3"/>
    </row>
    <row r="15" spans="1:14" ht="15">
      <c r="A15" s="41">
        <v>11</v>
      </c>
      <c r="B15" s="42" t="s">
        <v>31</v>
      </c>
      <c r="C15" s="43">
        <v>34</v>
      </c>
      <c r="D15" s="44">
        <v>15</v>
      </c>
      <c r="E15" s="45">
        <v>36</v>
      </c>
      <c r="F15" s="46">
        <v>14</v>
      </c>
      <c r="G15" s="44">
        <f t="shared" si="0"/>
        <v>15</v>
      </c>
      <c r="H15" s="47">
        <f t="shared" si="1"/>
        <v>29</v>
      </c>
      <c r="I15" s="43">
        <f t="shared" si="2"/>
        <v>70</v>
      </c>
      <c r="J15" s="48">
        <v>8</v>
      </c>
      <c r="K15" s="40"/>
      <c r="L15" s="53" t="s">
        <v>132</v>
      </c>
      <c r="M15" s="53" t="s">
        <v>132</v>
      </c>
      <c r="N15" s="3"/>
    </row>
    <row r="16" spans="1:14" ht="15">
      <c r="A16" s="41">
        <v>12</v>
      </c>
      <c r="B16" s="42" t="s">
        <v>30</v>
      </c>
      <c r="C16" s="43">
        <v>44</v>
      </c>
      <c r="D16" s="44">
        <v>15</v>
      </c>
      <c r="E16" s="45">
        <v>45</v>
      </c>
      <c r="F16" s="46">
        <v>11</v>
      </c>
      <c r="G16" s="44">
        <f t="shared" si="0"/>
        <v>15</v>
      </c>
      <c r="H16" s="47">
        <f t="shared" si="1"/>
        <v>26</v>
      </c>
      <c r="I16" s="43">
        <f t="shared" si="2"/>
        <v>89</v>
      </c>
      <c r="J16" s="48">
        <v>7</v>
      </c>
      <c r="K16" s="40"/>
      <c r="L16" s="53" t="s">
        <v>121</v>
      </c>
      <c r="M16" s="53" t="s">
        <v>121</v>
      </c>
      <c r="N16" s="3"/>
    </row>
    <row r="17" spans="1:14" ht="15">
      <c r="A17" s="41">
        <v>13</v>
      </c>
      <c r="B17" s="42" t="s">
        <v>33</v>
      </c>
      <c r="C17" s="43">
        <v>43</v>
      </c>
      <c r="D17" s="44">
        <v>14</v>
      </c>
      <c r="E17" s="45">
        <v>43</v>
      </c>
      <c r="F17" s="46">
        <v>12</v>
      </c>
      <c r="G17" s="44">
        <f t="shared" si="0"/>
        <v>14</v>
      </c>
      <c r="H17" s="47">
        <f t="shared" si="1"/>
        <v>26</v>
      </c>
      <c r="I17" s="43">
        <f t="shared" si="2"/>
        <v>86</v>
      </c>
      <c r="J17" s="48">
        <v>6</v>
      </c>
      <c r="K17" s="40"/>
      <c r="L17" s="53" t="s">
        <v>130</v>
      </c>
      <c r="M17" s="53" t="s">
        <v>130</v>
      </c>
      <c r="N17" s="3"/>
    </row>
    <row r="18" spans="1:14" ht="15">
      <c r="A18" s="41">
        <v>14</v>
      </c>
      <c r="B18" s="42" t="s">
        <v>29</v>
      </c>
      <c r="C18" s="43">
        <v>40</v>
      </c>
      <c r="D18" s="44">
        <v>13</v>
      </c>
      <c r="E18" s="45">
        <v>39</v>
      </c>
      <c r="F18" s="46">
        <v>11</v>
      </c>
      <c r="G18" s="44">
        <f t="shared" si="0"/>
        <v>13</v>
      </c>
      <c r="H18" s="47">
        <f t="shared" si="1"/>
        <v>24</v>
      </c>
      <c r="I18" s="43">
        <f t="shared" si="2"/>
        <v>79</v>
      </c>
      <c r="J18" s="48">
        <v>5</v>
      </c>
      <c r="K18" s="40"/>
      <c r="L18" s="53" t="s">
        <v>126</v>
      </c>
      <c r="M18" s="53" t="s">
        <v>126</v>
      </c>
      <c r="N18" s="3"/>
    </row>
    <row r="19" spans="1:14" ht="15">
      <c r="A19" s="41">
        <v>15</v>
      </c>
      <c r="B19" s="42" t="s">
        <v>25</v>
      </c>
      <c r="C19" s="43">
        <v>44</v>
      </c>
      <c r="D19" s="44">
        <v>10</v>
      </c>
      <c r="E19" s="45">
        <v>44</v>
      </c>
      <c r="F19" s="46">
        <v>12</v>
      </c>
      <c r="G19" s="44">
        <f t="shared" si="0"/>
        <v>12</v>
      </c>
      <c r="H19" s="47">
        <f t="shared" si="1"/>
        <v>22</v>
      </c>
      <c r="I19" s="43">
        <f t="shared" si="2"/>
        <v>88</v>
      </c>
      <c r="J19" s="48">
        <v>4</v>
      </c>
      <c r="K19" s="40"/>
      <c r="L19" s="53" t="s">
        <v>120</v>
      </c>
      <c r="M19" s="53" t="s">
        <v>120</v>
      </c>
      <c r="N19" s="3"/>
    </row>
    <row r="20" spans="1:14" ht="15">
      <c r="A20" s="41">
        <v>16</v>
      </c>
      <c r="B20" s="42" t="s">
        <v>26</v>
      </c>
      <c r="C20" s="43">
        <v>42</v>
      </c>
      <c r="D20" s="44">
        <v>9</v>
      </c>
      <c r="E20" s="45">
        <v>44</v>
      </c>
      <c r="F20" s="46">
        <v>7</v>
      </c>
      <c r="G20" s="44">
        <f t="shared" si="0"/>
        <v>9</v>
      </c>
      <c r="H20" s="47">
        <f t="shared" si="1"/>
        <v>16</v>
      </c>
      <c r="I20" s="43">
        <f t="shared" si="2"/>
        <v>86</v>
      </c>
      <c r="J20" s="48">
        <v>3</v>
      </c>
      <c r="K20" s="40"/>
      <c r="L20" s="53" t="s">
        <v>128</v>
      </c>
      <c r="M20" s="53" t="s">
        <v>128</v>
      </c>
      <c r="N20" s="3"/>
    </row>
    <row r="21" spans="1:14" ht="15">
      <c r="A21" s="41">
        <v>17</v>
      </c>
      <c r="B21" s="42" t="s">
        <v>24</v>
      </c>
      <c r="C21" s="43">
        <v>0</v>
      </c>
      <c r="D21" s="44">
        <v>0</v>
      </c>
      <c r="E21" s="45">
        <v>33</v>
      </c>
      <c r="F21" s="46">
        <v>5</v>
      </c>
      <c r="G21" s="44">
        <f t="shared" si="0"/>
        <v>5</v>
      </c>
      <c r="H21" s="47">
        <f t="shared" si="1"/>
        <v>5</v>
      </c>
      <c r="I21" s="43">
        <f t="shared" si="2"/>
        <v>33</v>
      </c>
      <c r="J21" s="48">
        <v>2</v>
      </c>
      <c r="K21" s="40"/>
      <c r="L21" s="53">
        <v>0</v>
      </c>
      <c r="M21" s="53" t="s">
        <v>198</v>
      </c>
      <c r="N21" s="3"/>
    </row>
    <row r="22" spans="1:14" ht="15">
      <c r="A22" s="41">
        <v>18</v>
      </c>
      <c r="B22" s="42" t="s">
        <v>35</v>
      </c>
      <c r="C22" s="43">
        <v>0</v>
      </c>
      <c r="D22" s="44">
        <v>0</v>
      </c>
      <c r="E22" s="45">
        <v>0</v>
      </c>
      <c r="F22" s="46">
        <v>0</v>
      </c>
      <c r="G22" s="44">
        <f t="shared" si="0"/>
        <v>0</v>
      </c>
      <c r="H22" s="47">
        <f t="shared" si="1"/>
        <v>0</v>
      </c>
      <c r="I22" s="43">
        <f t="shared" si="2"/>
        <v>0</v>
      </c>
      <c r="J22" s="48">
        <v>0</v>
      </c>
      <c r="K22" s="40"/>
      <c r="L22" s="53">
        <v>0</v>
      </c>
      <c r="M22" s="53">
        <v>0</v>
      </c>
      <c r="N22" s="3"/>
    </row>
    <row r="23" spans="1:14" ht="15">
      <c r="A23" s="49"/>
      <c r="B23" s="49"/>
      <c r="C23" s="49"/>
      <c r="D23" s="49"/>
      <c r="E23" s="98" t="s">
        <v>115</v>
      </c>
      <c r="F23" s="98"/>
      <c r="G23" s="99"/>
      <c r="H23" s="49"/>
      <c r="I23" s="49"/>
      <c r="J23" s="49"/>
      <c r="K23" s="40"/>
      <c r="L23" s="3"/>
      <c r="M23" s="3"/>
      <c r="N23" s="3"/>
    </row>
    <row r="24" spans="1:14" ht="15">
      <c r="A24" s="49"/>
      <c r="B24" s="49"/>
      <c r="C24" s="49"/>
      <c r="D24" s="49"/>
      <c r="E24" s="100"/>
      <c r="F24" s="100"/>
      <c r="G24" s="100"/>
      <c r="H24" s="49"/>
      <c r="I24" s="49"/>
      <c r="J24" s="49"/>
      <c r="K24" s="40"/>
      <c r="L24" s="3"/>
      <c r="M24" s="3"/>
      <c r="N24" s="3"/>
    </row>
  </sheetData>
  <sheetProtection password="CF29" sheet="1" objects="1" scenarios="1"/>
  <mergeCells count="12">
    <mergeCell ref="E23:G24"/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6.00390625" style="4" bestFit="1" customWidth="1"/>
    <col min="2" max="2" width="17.57421875" style="4" bestFit="1" customWidth="1"/>
    <col min="3" max="4" width="7.7109375" style="4" customWidth="1"/>
    <col min="5" max="5" width="8.00390625" style="4" customWidth="1"/>
    <col min="6" max="6" width="8.00390625" style="4" bestFit="1" customWidth="1"/>
    <col min="7" max="9" width="9.00390625" style="4" customWidth="1"/>
    <col min="10" max="10" width="6.7109375" style="4" bestFit="1" customWidth="1"/>
    <col min="11" max="11" width="6.57421875" style="4" customWidth="1"/>
    <col min="12" max="12" width="9.8515625" style="4" customWidth="1"/>
    <col min="13" max="16384" width="9.140625" style="4" customWidth="1"/>
  </cols>
  <sheetData>
    <row r="1" spans="1:14" ht="15">
      <c r="A1" s="101" t="s">
        <v>199</v>
      </c>
      <c r="B1" s="101"/>
      <c r="C1" s="101"/>
      <c r="D1" s="101"/>
      <c r="E1" s="101"/>
      <c r="F1" s="101"/>
      <c r="G1" s="101"/>
      <c r="H1" s="101"/>
      <c r="I1" s="101"/>
      <c r="J1" s="101"/>
      <c r="K1" s="3"/>
      <c r="L1" s="3"/>
      <c r="M1" s="3"/>
      <c r="N1" s="3"/>
    </row>
    <row r="2" spans="1:14" ht="15.75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3"/>
      <c r="L2" s="3"/>
      <c r="M2" s="3"/>
      <c r="N2" s="3"/>
    </row>
    <row r="3" spans="1:14" ht="15">
      <c r="A3" s="102" t="s">
        <v>104</v>
      </c>
      <c r="B3" s="104" t="s">
        <v>0</v>
      </c>
      <c r="C3" s="106" t="s">
        <v>191</v>
      </c>
      <c r="D3" s="106" t="s">
        <v>192</v>
      </c>
      <c r="E3" s="107" t="s">
        <v>195</v>
      </c>
      <c r="F3" s="107" t="s">
        <v>196</v>
      </c>
      <c r="G3" s="106" t="s">
        <v>193</v>
      </c>
      <c r="H3" s="106" t="s">
        <v>194</v>
      </c>
      <c r="I3" s="111" t="s">
        <v>202</v>
      </c>
      <c r="J3" s="111" t="s">
        <v>203</v>
      </c>
      <c r="K3" s="109" t="s">
        <v>200</v>
      </c>
      <c r="L3" s="109" t="s">
        <v>201</v>
      </c>
      <c r="M3" s="3"/>
      <c r="N3" s="3"/>
    </row>
    <row r="4" spans="1:14" ht="15">
      <c r="A4" s="103"/>
      <c r="B4" s="105"/>
      <c r="C4" s="103"/>
      <c r="D4" s="103"/>
      <c r="E4" s="108"/>
      <c r="F4" s="108"/>
      <c r="G4" s="103"/>
      <c r="H4" s="103"/>
      <c r="I4" s="103"/>
      <c r="J4" s="103"/>
      <c r="K4" s="110"/>
      <c r="L4" s="110"/>
      <c r="M4" s="3"/>
      <c r="N4" s="3"/>
    </row>
    <row r="5" spans="1:14" ht="15">
      <c r="A5" s="41">
        <v>1</v>
      </c>
      <c r="B5" s="42" t="s">
        <v>36</v>
      </c>
      <c r="C5" s="43">
        <v>17</v>
      </c>
      <c r="D5" s="44">
        <v>12</v>
      </c>
      <c r="E5" s="45">
        <v>13</v>
      </c>
      <c r="F5" s="46">
        <v>15</v>
      </c>
      <c r="G5" s="44">
        <v>16</v>
      </c>
      <c r="H5" s="47">
        <v>17</v>
      </c>
      <c r="I5" s="43">
        <f aca="true" t="shared" si="0" ref="I5:I22">SUM(H5,G5,F5,E5,D5,C5)</f>
        <v>90</v>
      </c>
      <c r="J5" s="48">
        <v>17</v>
      </c>
      <c r="K5" s="41">
        <v>17</v>
      </c>
      <c r="L5" s="41">
        <f aca="true" t="shared" si="1" ref="L5:L22">SUM(K5,J5)</f>
        <v>34</v>
      </c>
      <c r="M5" s="3"/>
      <c r="N5" s="3"/>
    </row>
    <row r="6" spans="1:14" ht="15">
      <c r="A6" s="41">
        <v>2</v>
      </c>
      <c r="B6" s="42" t="s">
        <v>27</v>
      </c>
      <c r="C6" s="43">
        <v>15</v>
      </c>
      <c r="D6" s="44">
        <v>14</v>
      </c>
      <c r="E6" s="45">
        <v>10</v>
      </c>
      <c r="F6" s="46">
        <v>18</v>
      </c>
      <c r="G6" s="44">
        <v>13</v>
      </c>
      <c r="H6" s="47">
        <v>11</v>
      </c>
      <c r="I6" s="43">
        <f t="shared" si="0"/>
        <v>81</v>
      </c>
      <c r="J6" s="48">
        <v>15</v>
      </c>
      <c r="K6" s="41">
        <v>18</v>
      </c>
      <c r="L6" s="41">
        <f t="shared" si="1"/>
        <v>33</v>
      </c>
      <c r="M6" s="3"/>
      <c r="N6" s="3"/>
    </row>
    <row r="7" spans="1:14" ht="15">
      <c r="A7" s="41">
        <v>3</v>
      </c>
      <c r="B7" s="42" t="s">
        <v>37</v>
      </c>
      <c r="C7" s="43">
        <v>14</v>
      </c>
      <c r="D7" s="44">
        <v>11</v>
      </c>
      <c r="E7" s="45">
        <v>17</v>
      </c>
      <c r="F7" s="46">
        <v>17</v>
      </c>
      <c r="G7" s="44">
        <v>6</v>
      </c>
      <c r="H7" s="47">
        <v>12</v>
      </c>
      <c r="I7" s="43">
        <f t="shared" si="0"/>
        <v>77</v>
      </c>
      <c r="J7" s="48">
        <v>14</v>
      </c>
      <c r="K7" s="41">
        <v>16</v>
      </c>
      <c r="L7" s="41">
        <f t="shared" si="1"/>
        <v>30</v>
      </c>
      <c r="M7" s="3"/>
      <c r="N7" s="3"/>
    </row>
    <row r="8" spans="1:14" ht="15">
      <c r="A8" s="41">
        <v>4</v>
      </c>
      <c r="B8" s="42" t="s">
        <v>28</v>
      </c>
      <c r="C8" s="43">
        <v>18</v>
      </c>
      <c r="D8" s="44">
        <v>17</v>
      </c>
      <c r="E8" s="45">
        <v>9</v>
      </c>
      <c r="F8" s="46">
        <v>11</v>
      </c>
      <c r="G8" s="44">
        <v>18</v>
      </c>
      <c r="H8" s="47">
        <v>13</v>
      </c>
      <c r="I8" s="43">
        <f t="shared" si="0"/>
        <v>86</v>
      </c>
      <c r="J8" s="48">
        <v>16</v>
      </c>
      <c r="K8" s="41">
        <v>13</v>
      </c>
      <c r="L8" s="41">
        <f t="shared" si="1"/>
        <v>29</v>
      </c>
      <c r="M8" s="3"/>
      <c r="N8" s="3"/>
    </row>
    <row r="9" spans="1:14" ht="15">
      <c r="A9" s="41">
        <v>5</v>
      </c>
      <c r="B9" s="42" t="s">
        <v>34</v>
      </c>
      <c r="C9" s="43">
        <v>16</v>
      </c>
      <c r="D9" s="44">
        <v>15</v>
      </c>
      <c r="E9" s="45">
        <v>15</v>
      </c>
      <c r="F9" s="46">
        <v>10</v>
      </c>
      <c r="G9" s="44">
        <v>17</v>
      </c>
      <c r="H9" s="47">
        <v>18</v>
      </c>
      <c r="I9" s="43">
        <f t="shared" si="0"/>
        <v>91</v>
      </c>
      <c r="J9" s="48">
        <v>18</v>
      </c>
      <c r="K9" s="41">
        <v>7</v>
      </c>
      <c r="L9" s="41">
        <f t="shared" si="1"/>
        <v>25</v>
      </c>
      <c r="M9" s="3"/>
      <c r="N9" s="3"/>
    </row>
    <row r="10" spans="1:14" ht="15">
      <c r="A10" s="41">
        <v>6</v>
      </c>
      <c r="B10" s="42" t="s">
        <v>33</v>
      </c>
      <c r="C10" s="43">
        <v>6</v>
      </c>
      <c r="D10" s="44">
        <v>6</v>
      </c>
      <c r="E10" s="45">
        <v>18</v>
      </c>
      <c r="F10" s="46">
        <v>2</v>
      </c>
      <c r="G10" s="44">
        <v>9</v>
      </c>
      <c r="H10" s="47">
        <v>15</v>
      </c>
      <c r="I10" s="43">
        <f t="shared" si="0"/>
        <v>56</v>
      </c>
      <c r="J10" s="48">
        <v>10</v>
      </c>
      <c r="K10" s="41">
        <v>10</v>
      </c>
      <c r="L10" s="41">
        <f t="shared" si="1"/>
        <v>20</v>
      </c>
      <c r="M10" s="3"/>
      <c r="N10" s="3"/>
    </row>
    <row r="11" spans="1:14" ht="15">
      <c r="A11" s="41">
        <v>7</v>
      </c>
      <c r="B11" s="42" t="s">
        <v>20</v>
      </c>
      <c r="C11" s="43">
        <v>10</v>
      </c>
      <c r="D11" s="44">
        <v>18</v>
      </c>
      <c r="E11" s="45">
        <v>8</v>
      </c>
      <c r="F11" s="46">
        <v>16</v>
      </c>
      <c r="G11" s="44">
        <v>0</v>
      </c>
      <c r="H11" s="47">
        <v>6</v>
      </c>
      <c r="I11" s="43">
        <f t="shared" si="0"/>
        <v>58</v>
      </c>
      <c r="J11" s="48">
        <v>11</v>
      </c>
      <c r="K11" s="41">
        <v>8</v>
      </c>
      <c r="L11" s="41">
        <f t="shared" si="1"/>
        <v>19</v>
      </c>
      <c r="M11" s="3"/>
      <c r="N11" s="3"/>
    </row>
    <row r="12" spans="1:14" ht="15">
      <c r="A12" s="41">
        <v>8</v>
      </c>
      <c r="B12" s="42" t="s">
        <v>22</v>
      </c>
      <c r="C12" s="43">
        <v>9</v>
      </c>
      <c r="D12" s="44">
        <v>9</v>
      </c>
      <c r="E12" s="45">
        <v>11</v>
      </c>
      <c r="F12" s="46">
        <v>13</v>
      </c>
      <c r="G12" s="44">
        <v>15</v>
      </c>
      <c r="H12" s="47">
        <v>16</v>
      </c>
      <c r="I12" s="43">
        <f t="shared" si="0"/>
        <v>73</v>
      </c>
      <c r="J12" s="48">
        <v>13</v>
      </c>
      <c r="K12" s="41">
        <v>5</v>
      </c>
      <c r="L12" s="41">
        <f t="shared" si="1"/>
        <v>18</v>
      </c>
      <c r="M12" s="3"/>
      <c r="N12" s="3"/>
    </row>
    <row r="13" spans="1:14" ht="15">
      <c r="A13" s="41">
        <v>9</v>
      </c>
      <c r="B13" s="42" t="s">
        <v>26</v>
      </c>
      <c r="C13" s="43">
        <v>11</v>
      </c>
      <c r="D13" s="44">
        <v>3</v>
      </c>
      <c r="E13" s="45">
        <v>12</v>
      </c>
      <c r="F13" s="46">
        <v>9</v>
      </c>
      <c r="G13" s="44">
        <v>11</v>
      </c>
      <c r="H13" s="47">
        <v>8</v>
      </c>
      <c r="I13" s="43">
        <f t="shared" si="0"/>
        <v>54</v>
      </c>
      <c r="J13" s="48">
        <v>9</v>
      </c>
      <c r="K13" s="41">
        <v>9</v>
      </c>
      <c r="L13" s="41">
        <f t="shared" si="1"/>
        <v>18</v>
      </c>
      <c r="M13" s="3"/>
      <c r="N13" s="3"/>
    </row>
    <row r="14" spans="1:14" ht="15">
      <c r="A14" s="41">
        <v>10</v>
      </c>
      <c r="B14" s="42" t="s">
        <v>32</v>
      </c>
      <c r="C14" s="43">
        <v>7</v>
      </c>
      <c r="D14" s="44">
        <v>13</v>
      </c>
      <c r="E14" s="45">
        <v>0</v>
      </c>
      <c r="F14" s="46">
        <v>4</v>
      </c>
      <c r="G14" s="44">
        <v>7</v>
      </c>
      <c r="H14" s="47">
        <v>9</v>
      </c>
      <c r="I14" s="43">
        <f t="shared" si="0"/>
        <v>40</v>
      </c>
      <c r="J14" s="48">
        <v>6</v>
      </c>
      <c r="K14" s="41">
        <v>12</v>
      </c>
      <c r="L14" s="41">
        <f t="shared" si="1"/>
        <v>18</v>
      </c>
      <c r="M14" s="3"/>
      <c r="N14" s="3"/>
    </row>
    <row r="15" spans="1:14" ht="15">
      <c r="A15" s="41">
        <v>11</v>
      </c>
      <c r="B15" s="42" t="s">
        <v>25</v>
      </c>
      <c r="C15" s="43">
        <v>3</v>
      </c>
      <c r="D15" s="44">
        <v>4</v>
      </c>
      <c r="E15" s="45">
        <v>0</v>
      </c>
      <c r="F15" s="46">
        <v>8</v>
      </c>
      <c r="G15" s="44">
        <v>5</v>
      </c>
      <c r="H15" s="47">
        <v>10</v>
      </c>
      <c r="I15" s="43">
        <f t="shared" si="0"/>
        <v>30</v>
      </c>
      <c r="J15" s="48">
        <v>4</v>
      </c>
      <c r="K15" s="41">
        <v>14</v>
      </c>
      <c r="L15" s="41">
        <f t="shared" si="1"/>
        <v>18</v>
      </c>
      <c r="M15" s="3"/>
      <c r="N15" s="3"/>
    </row>
    <row r="16" spans="1:14" ht="15">
      <c r="A16" s="41">
        <v>12</v>
      </c>
      <c r="B16" s="42" t="s">
        <v>24</v>
      </c>
      <c r="C16" s="43">
        <v>12</v>
      </c>
      <c r="D16" s="44">
        <v>2</v>
      </c>
      <c r="E16" s="45">
        <v>0</v>
      </c>
      <c r="F16" s="46">
        <v>3</v>
      </c>
      <c r="G16" s="44">
        <v>10</v>
      </c>
      <c r="H16" s="47">
        <v>3</v>
      </c>
      <c r="I16" s="43">
        <f t="shared" si="0"/>
        <v>30</v>
      </c>
      <c r="J16" s="48">
        <v>3</v>
      </c>
      <c r="K16" s="41">
        <v>15</v>
      </c>
      <c r="L16" s="41">
        <f t="shared" si="1"/>
        <v>18</v>
      </c>
      <c r="M16" s="3"/>
      <c r="N16" s="3"/>
    </row>
    <row r="17" spans="1:14" ht="15">
      <c r="A17" s="41">
        <v>13</v>
      </c>
      <c r="B17" s="42" t="s">
        <v>30</v>
      </c>
      <c r="C17" s="43">
        <v>4</v>
      </c>
      <c r="D17" s="44">
        <v>7</v>
      </c>
      <c r="E17" s="45">
        <v>0</v>
      </c>
      <c r="F17" s="46">
        <v>6</v>
      </c>
      <c r="G17" s="44">
        <v>12</v>
      </c>
      <c r="H17" s="47">
        <v>4</v>
      </c>
      <c r="I17" s="43">
        <f t="shared" si="0"/>
        <v>33</v>
      </c>
      <c r="J17" s="48">
        <v>5</v>
      </c>
      <c r="K17" s="41">
        <v>11</v>
      </c>
      <c r="L17" s="41">
        <f t="shared" si="1"/>
        <v>16</v>
      </c>
      <c r="M17" s="3"/>
      <c r="N17" s="3"/>
    </row>
    <row r="18" spans="1:14" ht="15">
      <c r="A18" s="41">
        <v>14</v>
      </c>
      <c r="B18" s="42" t="s">
        <v>21</v>
      </c>
      <c r="C18" s="43">
        <v>8</v>
      </c>
      <c r="D18" s="44">
        <v>16</v>
      </c>
      <c r="E18" s="45">
        <v>16</v>
      </c>
      <c r="F18" s="46">
        <v>12</v>
      </c>
      <c r="G18" s="44">
        <v>4</v>
      </c>
      <c r="H18" s="47">
        <v>14</v>
      </c>
      <c r="I18" s="43">
        <f t="shared" si="0"/>
        <v>70</v>
      </c>
      <c r="J18" s="48">
        <v>12</v>
      </c>
      <c r="K18" s="41">
        <v>1</v>
      </c>
      <c r="L18" s="41">
        <f t="shared" si="1"/>
        <v>13</v>
      </c>
      <c r="M18" s="3"/>
      <c r="N18" s="3"/>
    </row>
    <row r="19" spans="1:14" ht="15">
      <c r="A19" s="41">
        <v>15</v>
      </c>
      <c r="B19" s="42" t="s">
        <v>23</v>
      </c>
      <c r="C19" s="43">
        <v>13</v>
      </c>
      <c r="D19" s="44">
        <v>10</v>
      </c>
      <c r="E19" s="45">
        <v>0</v>
      </c>
      <c r="F19" s="46">
        <v>14</v>
      </c>
      <c r="G19" s="44">
        <v>8</v>
      </c>
      <c r="H19" s="47">
        <v>5</v>
      </c>
      <c r="I19" s="43">
        <f t="shared" si="0"/>
        <v>50</v>
      </c>
      <c r="J19" s="48">
        <v>7</v>
      </c>
      <c r="K19" s="41">
        <v>4</v>
      </c>
      <c r="L19" s="41">
        <f t="shared" si="1"/>
        <v>11</v>
      </c>
      <c r="M19" s="3"/>
      <c r="N19" s="3"/>
    </row>
    <row r="20" spans="1:14" ht="15">
      <c r="A20" s="41">
        <v>16</v>
      </c>
      <c r="B20" s="42" t="s">
        <v>29</v>
      </c>
      <c r="C20" s="43">
        <v>5</v>
      </c>
      <c r="D20" s="44">
        <v>5</v>
      </c>
      <c r="E20" s="45">
        <v>14</v>
      </c>
      <c r="F20" s="46">
        <v>5</v>
      </c>
      <c r="G20" s="44">
        <v>14</v>
      </c>
      <c r="H20" s="47">
        <v>7</v>
      </c>
      <c r="I20" s="43">
        <f t="shared" si="0"/>
        <v>50</v>
      </c>
      <c r="J20" s="48">
        <v>8</v>
      </c>
      <c r="K20" s="41">
        <v>2</v>
      </c>
      <c r="L20" s="41">
        <f t="shared" si="1"/>
        <v>10</v>
      </c>
      <c r="M20" s="3"/>
      <c r="N20" s="3"/>
    </row>
    <row r="21" spans="1:14" ht="15">
      <c r="A21" s="41">
        <v>17</v>
      </c>
      <c r="B21" s="42" t="s">
        <v>35</v>
      </c>
      <c r="C21" s="43">
        <v>0</v>
      </c>
      <c r="D21" s="44">
        <v>0</v>
      </c>
      <c r="E21" s="45">
        <v>0</v>
      </c>
      <c r="F21" s="46">
        <v>0</v>
      </c>
      <c r="G21" s="44">
        <v>0</v>
      </c>
      <c r="H21" s="47">
        <v>0</v>
      </c>
      <c r="I21" s="43">
        <f t="shared" si="0"/>
        <v>0</v>
      </c>
      <c r="J21" s="48">
        <v>0</v>
      </c>
      <c r="K21" s="41">
        <v>6</v>
      </c>
      <c r="L21" s="41">
        <f t="shared" si="1"/>
        <v>6</v>
      </c>
      <c r="M21" s="3"/>
      <c r="N21" s="3"/>
    </row>
    <row r="22" spans="1:14" ht="15">
      <c r="A22" s="41">
        <v>18</v>
      </c>
      <c r="B22" s="42" t="s">
        <v>31</v>
      </c>
      <c r="C22" s="43">
        <v>0</v>
      </c>
      <c r="D22" s="44">
        <v>8</v>
      </c>
      <c r="E22" s="45">
        <v>0</v>
      </c>
      <c r="F22" s="46">
        <v>7</v>
      </c>
      <c r="G22" s="44">
        <v>0</v>
      </c>
      <c r="H22" s="47">
        <v>2</v>
      </c>
      <c r="I22" s="43">
        <f t="shared" si="0"/>
        <v>17</v>
      </c>
      <c r="J22" s="48">
        <v>2</v>
      </c>
      <c r="K22" s="41">
        <v>3</v>
      </c>
      <c r="L22" s="41">
        <f t="shared" si="1"/>
        <v>5</v>
      </c>
      <c r="M22" s="3"/>
      <c r="N22" s="3"/>
    </row>
    <row r="23" spans="1:14" ht="15">
      <c r="A23" s="49"/>
      <c r="B23" s="49"/>
      <c r="C23" s="49"/>
      <c r="D23" s="49"/>
      <c r="E23" s="98" t="s">
        <v>115</v>
      </c>
      <c r="F23" s="98"/>
      <c r="G23" s="99"/>
      <c r="H23" s="49"/>
      <c r="I23" s="49"/>
      <c r="J23" s="49"/>
      <c r="K23" s="3"/>
      <c r="L23" s="3"/>
      <c r="M23" s="3"/>
      <c r="N23" s="3"/>
    </row>
    <row r="24" spans="1:14" ht="15">
      <c r="A24" s="49"/>
      <c r="B24" s="49"/>
      <c r="C24" s="49"/>
      <c r="D24" s="49"/>
      <c r="E24" s="100"/>
      <c r="F24" s="100"/>
      <c r="G24" s="100"/>
      <c r="H24" s="49"/>
      <c r="I24" s="49"/>
      <c r="J24" s="49"/>
      <c r="K24" s="3"/>
      <c r="L24" s="3"/>
      <c r="M24" s="3"/>
      <c r="N24" s="3"/>
    </row>
  </sheetData>
  <sheetProtection password="CF29" sheet="1" objects="1" scenarios="1"/>
  <mergeCells count="14">
    <mergeCell ref="E23:G24"/>
    <mergeCell ref="K3:K4"/>
    <mergeCell ref="L3:L4"/>
    <mergeCell ref="J3:J4"/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MUTLU</cp:lastModifiedBy>
  <cp:lastPrinted>2010-12-12T13:47:52Z</cp:lastPrinted>
  <dcterms:created xsi:type="dcterms:W3CDTF">2010-12-04T07:06:35Z</dcterms:created>
  <dcterms:modified xsi:type="dcterms:W3CDTF">2011-05-16T17:47:40Z</dcterms:modified>
  <cp:category/>
  <cp:version/>
  <cp:contentType/>
  <cp:contentStatus/>
</cp:coreProperties>
</file>